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2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misiec\Desktop\KRMC SIS\"/>
    </mc:Choice>
  </mc:AlternateContent>
  <bookViews>
    <workbookView xWindow="0" yWindow="0" windowWidth="19200" windowHeight="7305"/>
  </bookViews>
  <sheets>
    <sheet name="Zał do OSR" sheetId="1" r:id="rId1"/>
    <sheet name="szczegółowa kalkulacja" sheetId="2" r:id="rId2"/>
  </sheets>
  <calcPr calcId="152511"/>
  <customWorkbookViews>
    <customWorkbookView name="Misiec Ewa - Widok osobisty" guid="{E53A21B9-28F6-4313-9696-159085F8F9D0}" mergeInterval="0" personalView="1" maximized="1" xWindow="-8" yWindow="-8" windowWidth="1936" windowHeight="1056" activeSheetId="1"/>
    <customWorkbookView name="MSWiA - Widok osobisty" guid="{48DCF190-4C95-452E-9C8D-C37BD012E962}" mergeInterval="0" personalView="1" maximized="1" xWindow="-11" yWindow="-11" windowWidth="1942" windowHeight="1042" activeSheetId="1"/>
    <customWorkbookView name="Arciszewska Katarzyna - Widok osobisty" guid="{250232EC-58FE-4AEF-A082-7F8954EC4C01}" mergeInterval="0" personalView="1" maximized="1" xWindow="-11" yWindow="-11" windowWidth="1942" windowHeight="1042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N34" i="1" l="1"/>
  <c r="N35" i="1" s="1"/>
  <c r="C35" i="1" l="1"/>
  <c r="E34" i="1"/>
  <c r="E35" i="1" s="1"/>
  <c r="F34" i="1"/>
  <c r="F35" i="1" s="1"/>
  <c r="G34" i="1"/>
  <c r="G35" i="1" s="1"/>
  <c r="H34" i="1"/>
  <c r="H35" i="1" s="1"/>
  <c r="I34" i="1"/>
  <c r="I35" i="1" s="1"/>
  <c r="J34" i="1"/>
  <c r="J35" i="1" s="1"/>
  <c r="K34" i="1"/>
  <c r="K35" i="1" s="1"/>
  <c r="L34" i="1"/>
  <c r="L35" i="1" s="1"/>
  <c r="M34" i="1"/>
  <c r="M35" i="1" s="1"/>
  <c r="D34" i="1"/>
  <c r="D35" i="1" s="1"/>
  <c r="O35" i="1" l="1"/>
  <c r="O34" i="1"/>
</calcChain>
</file>

<file path=xl/sharedStrings.xml><?xml version="1.0" encoding="utf-8"?>
<sst xmlns="http://schemas.openxmlformats.org/spreadsheetml/2006/main" count="241" uniqueCount="155">
  <si>
    <t>KGP</t>
  </si>
  <si>
    <t>AFIS koszt dostosowania warunków technicznych do realizacji weryfikacji dopasowań</t>
  </si>
  <si>
    <t xml:space="preserve">Koszty związane z modernizacją systemu AFIS to 17 896 500 PLN </t>
  </si>
  <si>
    <t xml:space="preserve">Koszty związane z modernizacją systemu AFIS koszty modernizacji infrastruktury sprzętowej ww. systemu na kwotę około 8 000 000 PLN </t>
  </si>
  <si>
    <t>KGSG</t>
  </si>
  <si>
    <t>Instytucja</t>
  </si>
  <si>
    <t>koszty dostosowania</t>
  </si>
  <si>
    <t>dodatkowe uwagi</t>
  </si>
  <si>
    <t xml:space="preserve">Koszt rocznego wsparcia w zakresie utrzymania systemu SIS </t>
  </si>
  <si>
    <t>Koszt umowy serwisowej na sprzęt systemu SIS</t>
  </si>
  <si>
    <t>Prace deweloperskie związane z modernizacją i rozbudową STBS</t>
  </si>
  <si>
    <t>Łączny koszt rocznej eksploatacji STBS</t>
  </si>
  <si>
    <t xml:space="preserve">AFIS roczny koszt zatrudnienia nowych pracowników weryfikujących dopasowania opierające się na porównaniu danych biometrycznych </t>
  </si>
  <si>
    <t>KGP/CLKP</t>
  </si>
  <si>
    <t>Agencja Wywiadu</t>
  </si>
  <si>
    <t xml:space="preserve"> SUD</t>
  </si>
  <si>
    <t xml:space="preserve">Centralne Biuro Antykorupcyjne </t>
  </si>
  <si>
    <t>SARP</t>
  </si>
  <si>
    <t>Wiza-Konsul</t>
  </si>
  <si>
    <t>Ministerstwo Spraw Zagranicznych, urzędy konsularne</t>
  </si>
  <si>
    <t>Sąd powszechny</t>
  </si>
  <si>
    <t xml:space="preserve">Służba Celno –Skarbowa </t>
  </si>
  <si>
    <t>CeRO</t>
  </si>
  <si>
    <t xml:space="preserve">SIS2-SAD </t>
  </si>
  <si>
    <t>zakres</t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</si>
  <si>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2022</t>
    </r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</si>
  <si>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2023</t>
    </r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</si>
  <si>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2024</t>
    </r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</si>
  <si>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2025</t>
    </r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</si>
  <si>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2026</t>
    </r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</si>
  <si>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2027</t>
    </r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</si>
  <si>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2028</t>
    </r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</si>
  <si>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2029</t>
    </r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</si>
  <si>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2030</t>
    </r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</si>
  <si>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2031</t>
    </r>
  </si>
  <si>
    <t xml:space="preserve">Załącznik do Oceny Skutków Regulacji projektu  ustawy o zmianie ustawy o udziale Rzeczypospolitej Polskiej w Systemie Informacyjnym Schengen oraz Wizowym Systemie Informacyjnym </t>
  </si>
  <si>
    <t>cz. budżetowa</t>
  </si>
  <si>
    <t xml:space="preserve">dochody  2021 </t>
  </si>
  <si>
    <t>dochody  2022</t>
  </si>
  <si>
    <t>dochody  2023</t>
  </si>
  <si>
    <t>dochody  2024</t>
  </si>
  <si>
    <t>dochody  2025</t>
  </si>
  <si>
    <t>dochody  2026</t>
  </si>
  <si>
    <t>dochody  2027</t>
  </si>
  <si>
    <t>dochody  2028</t>
  </si>
  <si>
    <t>dochody  2029</t>
  </si>
  <si>
    <t>dochody  2030</t>
  </si>
  <si>
    <t>dochody  2031</t>
  </si>
  <si>
    <t>dochody -wyjaśnienie</t>
  </si>
  <si>
    <t xml:space="preserve">Modernizacja Krajowego Systemu Informacyjnego Policji oraz Systemu Wspomagania Dowodzenia do zmienionego zakresu danych </t>
  </si>
  <si>
    <t>Koszt przedsięwzięcia wynika z podpisanej umowy nr 342/117/BŁiI/18/TG/PMP z dnia 17.12.2019 r. z firmą Idemia Identity&amp;Security, zawartej na podstawie przeprowadzonego postępowania o udzielenie zamówienia publicznego w trybie zamówienia z wolnej ręki. Termin realizacji umowy to 30.03.2021.</t>
  </si>
  <si>
    <t>Kalkulacja kosztów oszacowana w  oparciu o iloczyn roboczogodzin pomnożonych przez  stawkę godzinową starszego programisty,  na podstawie umowy 74/329/BŁiI/18/MP z dnia 14.03.2019 r.</t>
  </si>
  <si>
    <t>Koszty oszacowano na podstawie wcześniejszych doświadczeń podczas realizacji podobnych systemów.</t>
  </si>
  <si>
    <t>Koszty oszacowano na podstawie zapytania ofertowego skierowanego do firm zewnętrznych.</t>
  </si>
  <si>
    <t>Koszty oszacowano na podstawie zawartej Umowy na zakup usług serwisu sprzętu dla systemów użytkowanych w Policji.</t>
  </si>
  <si>
    <t>Koszty oszacowano na podstawie zawartej Umowy na zakup usługi wsparcia administracyjnego systemu KSI w ramach puli 9000 godzin.</t>
  </si>
  <si>
    <t>Nie dotyczy.</t>
  </si>
  <si>
    <t>Koszt oszacowano na podstawie stawek inżynierów pozyskanych w ramach Umowy polegającej na wyznaczaniu i udostępnianiu przez Wykonawcę wykwalifikowanych specjalistów do wykonywania zadań w ramach projektów i prac realizowanych przez Zamawiającego. Koszty oszacowano na podstawie stawek rynkowych specjalistów niezbędnych do realizacji projektu oraz bazując na wcześniejszych doświadczeniach w zakresie wdrożeń podobnych systemów.</t>
  </si>
  <si>
    <t xml:space="preserve">Koszty związane z modernizacją systemu AFIS koszty modernizacji infrastruktury sprzętowej ww. systemu na kwotę około 8 000 000,00 PLN </t>
  </si>
  <si>
    <t>przeznaczone na wyposażenie w strukturę sprzętowo - programową dla funkcjonariuszy służby dyżurnej tworzonej w ramach Samodzielnej Sekcji Zarządzania Systemami Zarządu do Spraw Cudzoziemców Komendy Głównej Straży Granicznej, która będzie realizować swoje zadania w strukturach Biura SIRENE KGP i będzie właściwa w zakresie obsługi alertów powrotowych i prowadzenia konsultacji do tych alertów oraz doposażenia stanowisk wspierających i nadzorczych ww. proces  funkcjonujących w ramach ww. Samodzielnej Sekcji</t>
  </si>
  <si>
    <r>
      <rPr>
        <b/>
        <sz val="11"/>
        <color theme="1"/>
        <rFont val="Calibri"/>
        <family val="2"/>
        <charset val="238"/>
        <scheme val="minor"/>
      </rPr>
      <t xml:space="preserve">Szczegółowa kalkulacja kosztów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
należy wskazać  wszystkie przyjęte do obliczeń założenia i żródła danych</t>
    </r>
  </si>
  <si>
    <t>Rozszerzenie zakresu informacyjnego KSIP. Dostosowanie interfejsów KSIP i SWD do wymiany danych z SIS (prace analityczne i programistyczne). Wyceny dokonano na podstawie dotychczasowych umów z Wykonawcą KSIP i SWD.</t>
  </si>
  <si>
    <t>Wiza-Konsul                                                                                      szczegółowwa analiza dokumentacji ICD KSI SIS II 10.0.0 wraz z załącznikami pod kątem ewentualnych zmian w systemie Wiza-Konsul Centrala i Wiza-Konsul Placówka oraz wdrożenie ewentualnych zmian w ww. systemach</t>
  </si>
  <si>
    <t xml:space="preserve">brakujące środki - wariant realizacji zadania "Doposażenie terenowych jednostek organizacyjnych SG w ustandaryzowane stanowiska komputerowe wraz z czytnikami dokumentów i oprogramowaniem" w ramach zamówienia w zakresie opcji </t>
  </si>
  <si>
    <t>Prokuratura Krajowa</t>
  </si>
  <si>
    <t>PROK-SYS</t>
  </si>
  <si>
    <t>UdSC</t>
  </si>
  <si>
    <t>1,2 mln netto - szacunki dokonane na podstawie wyceny Wykonawcy</t>
  </si>
  <si>
    <t>0,46 mln netto - szacunki dokonane na podstawie wyceny Wykonawcy + związane ze zmianami dot. zapisami aktów wykonawczych / delegowanych / ocen prawnych dokonanymi po wycenie Wykonawcy</t>
  </si>
  <si>
    <t>0,95 mln netto - szacunki dokonane na podstawie wycen Wykonawcy dotyczących dokonywanie modyfikacji dot. systemów wielkoskalowych</t>
  </si>
  <si>
    <t>0,95 mln netto - szacunki dokonane na podstawie wyceny Wykonawcy</t>
  </si>
  <si>
    <t>Modernizacja rejestru zobowiązań do powrotu w celu właściwego prowadzenia procesów związanych z transformacją wpisu z art. 3 rozporządzenia (UE) 2018/1860 na wpis do celów odmowy wjazdu i pobytu.</t>
  </si>
  <si>
    <t>Modernizacja modułu komunikacyjnego SIS, wdrożenie operacji wprowadzanych przez SIS Recast i modyfikacja UI w systemie Pobyt.</t>
  </si>
  <si>
    <t xml:space="preserve">Usprawnienie prowadzenia wykazu cudzoziemców, których pobyt na terytorium Rzeczypospolitej Polskiej jest niepożądany. </t>
  </si>
  <si>
    <t xml:space="preserve">Stworzenie modułu SIRENE do obsługi konsultacji i wymiany informacji dodatkowych </t>
  </si>
  <si>
    <t>Utrzymanie sprzętu i oprogramowania</t>
  </si>
  <si>
    <t xml:space="preserve">Sprzęt i oprogramowanie </t>
  </si>
  <si>
    <t xml:space="preserve">Przebudowa rejestru zobowiązań do powrotu i skomunikowanie Systemu Pobyt v.2 z systemem dziedzinowym Straży Granicznej w zakresie prowadzonych przez Straż Granicznej rejestrów, w których decyzje skutkują wpisem do SIS do celów odmowy wjazdu i pobytu.
Umożliwienie wymiany informacji S2S pomiędzy odpowiednimi rejestrami SG oraz Szefa Urzędu, tak aby w sprawach mających wpływ na rejestr zobowiązań do powrotu, operacje były wykonywane tylko w jednym systemie dziedzinowym. </t>
  </si>
  <si>
    <t>Urząd do Spraw Cudzoziemców</t>
  </si>
  <si>
    <t xml:space="preserve">. </t>
  </si>
  <si>
    <t>Umożliwienie użytkownikom Systemu Pobyt v. 2 oraz Krajowego Systemu Konsultacyjnego korzystanie z SIS za pomocą systemów dziedzinowych po zmianach wprowadzonych w rozporządzeniach (UE) 2018/1860, 2018/1861 oraz 2018/1862</t>
  </si>
  <si>
    <t xml:space="preserve">część 42 dział 750 rozdział 75073                     § wydakowe 402, 404, 411, 412, 471, </t>
  </si>
  <si>
    <t>budżet</t>
  </si>
  <si>
    <t>część 45 (Sprawy zagraniczne)</t>
  </si>
  <si>
    <t>częśći 42                   (Sprawy wewnętrzne)</t>
  </si>
  <si>
    <t>część 42                         (Sprawy wewnętrzne)</t>
  </si>
  <si>
    <t>część 42                                   (Sprawy wewnętrzne)</t>
  </si>
  <si>
    <t xml:space="preserve"> część 42                                (Sprawy wewnętrzne)</t>
  </si>
  <si>
    <t>część 88                  (Powszechne jednostki organizacyjne prokuratury)</t>
  </si>
  <si>
    <t>Wzmocnienie kadrowe do obsługi dostosowanego systemu</t>
  </si>
  <si>
    <t>część 15/75502                (Sądy powszechne, Jednostki sądownictwa powszechnego)</t>
  </si>
  <si>
    <t>Dyrektor Urzędu Morskiego w Szczecinie</t>
  </si>
  <si>
    <t>REJA24</t>
  </si>
  <si>
    <t xml:space="preserve">Urząd do Spraw Cudzoziemców </t>
  </si>
  <si>
    <t xml:space="preserve">Pobyt </t>
  </si>
  <si>
    <r>
      <t xml:space="preserve">przeznaczone na doposażenie terenowych jednostek organizacyjnych SG w ustandaryzowane stanowiska komputerowe wraz z czytnikami dokumentów umożliwiającymi realizację kwerend w SIS - </t>
    </r>
    <r>
      <rPr>
        <b/>
        <sz val="11"/>
        <rFont val="Calibri"/>
        <family val="2"/>
        <charset val="238"/>
        <scheme val="minor"/>
      </rPr>
      <t>9.716.508,00 PLN (zakres podstawowy+zakres opcjonalny)</t>
    </r>
    <r>
      <rPr>
        <sz val="11"/>
        <rFont val="Calibri"/>
        <family val="2"/>
        <charset val="238"/>
        <scheme val="minor"/>
      </rPr>
      <t xml:space="preserve">   /uwaga: do info 2.11.21 kwota 8 902 014,70 PLN/.</t>
    </r>
  </si>
  <si>
    <t>Komenda Główna Policji</t>
  </si>
  <si>
    <t>Komenda Główna Straży Granicznej</t>
  </si>
  <si>
    <t>Komenda Główna         Straży Granicznej</t>
  </si>
  <si>
    <t xml:space="preserve">KGP/                        Centralne Laboratorium Kryminalistyczne Policji </t>
  </si>
  <si>
    <t>część 42 dział 750 rozdział 75073                   § wydatkowy 609</t>
  </si>
  <si>
    <t>część 42 dział 750 rozdział 75073                  § wydatkowy 608</t>
  </si>
  <si>
    <t>część 56 (CBA)</t>
  </si>
  <si>
    <t>część 59  (AW)</t>
  </si>
  <si>
    <t>KGP/Centralne Laboratorium Kryminalistyczne Policji</t>
  </si>
  <si>
    <t>Prace deweloperskie związane z dostosowaniem KSI do zmian w SIS, w tym dostosowanie  WWW SIS, Aplikacji OR COT KSI, Panelu nadawania uprawnień, JASPER KSI.</t>
  </si>
  <si>
    <t>WARTOŚĆ ŁĄCZNA</t>
  </si>
  <si>
    <t>BUDŻET KRAJOWY</t>
  </si>
  <si>
    <r>
      <t xml:space="preserve">Koszty utrzymania </t>
    </r>
    <r>
      <rPr>
        <b/>
        <sz val="11"/>
        <color theme="1"/>
        <rFont val="Calibri"/>
        <family val="2"/>
        <charset val="238"/>
        <scheme val="minor"/>
      </rPr>
      <t>2032</t>
    </r>
  </si>
  <si>
    <t>Środki już poniesione i wydatkowane w roku 2020 na łączną kwotę 7 646 812,83 zł, wynikają z podpisanych umów wyłonionych w ramach postępowań przetargowych tj: 1/71/23/BŁiI/20/EZ/PMP z dnia 18.08.2020 r. z firmą Atende na kwotę 551 040,00 zł; 2/71/23/BŁiI/20/EZ/PMP z dnia 18.08.2020 r. z firmą Atende na kwotę 327 180 zł, 1/72/23/BŁiI/20/EZ/PMP z dnia 20.07.2020 r. z firmą MBA na kwotę 534 582,60 zł, 1/60/23/BŁiI/20/EZ/PMP z dnia 09.06.2020 r. z firmą Eskom - kwota 6 234 010,23 zł.</t>
  </si>
  <si>
    <t>część 19 (Budżet, finanse publiczne i instytucje finansowe)</t>
  </si>
  <si>
    <t>(suma)</t>
  </si>
  <si>
    <t>budżet Policji</t>
  </si>
  <si>
    <t xml:space="preserve"> rok 2027 - koszt zakupu nowego sprzętu</t>
  </si>
  <si>
    <t>Planowane są działania celem pozyskania przedmiotowych środków tytułem Wieloletnich Ram Finansowych UE 2021-2027 w ramach realizacji projektu "Wielkoskalowe systemy informatyczne w zakresie modernizacji systemu VIS w SG", co jest obecnie przedmiotem konsultacji z UE.</t>
  </si>
  <si>
    <t xml:space="preserve">1/ Fundusz Bezpieczeństwa Wewnętrznego                                                                                                       2/ KGSG realizuje projekt nr PL/2020/PR/0104 "Wypełnienie wymogów Rozporządzenia SIS Recast nr 2018/1861 w zakresie sprzętu teleinformatycznego" (dofinansowanie na poziomie 100% Cel szczegółowy 2: Granice, cel krajowy 6: Potencjał krajowy) na kwotę 5 386 652,70 PLN - w tym zadanie "Doposażenie Zarządu do Spraw Cudzoziemców KGSG w sprzęt teleinformatyczny" na kwotę 528 398,70 PLN oraz zadanie "Doposażenie terenowych jednostek organizacyjnych SG w ustandaryzowane stanowiska komputerowe wraz z czytnikami dokumentów i oprogramowaniem" na kwotę 4.858 254,00 PLN w ramach zamówienia podstawowego - w sytuacji realizacji zamówienia w ramach opcji koszt wzrośnie do  9.716.508 PLN (dodatkowa kwota - wiersz 11 tabeli).                                                                                        </t>
  </si>
  <si>
    <t>koszty dotyczą całego systemu</t>
  </si>
  <si>
    <t>brak możliwości oszacowania kosztów utrzymania jednego z modułów systemu</t>
  </si>
  <si>
    <t xml:space="preserve">
</t>
  </si>
  <si>
    <t xml:space="preserve">przeznaczone na doposażenie terenowych jednostek organizacyjnych SG w ustandaryzowane stanowiska komputerowe wraz z czytnikami dokumentów umożliwiającymi realizację kwerend w SIS
</t>
  </si>
  <si>
    <t xml:space="preserve">Prace deweloperskie związane z dostosowaniem KSI do zmian w SIS w tym dostosowanie WWW SIS, Aplikacji OR COT KSI, Panelu nadawania uprawnień, JASPER KSI </t>
  </si>
  <si>
    <t>dotacja MSWiA</t>
  </si>
  <si>
    <t>Koszty oszacowano na podstawie wcześniejszych doświadczeń w realizacji zbliżonych zakresowo modyfikacji we współpracy z Wykonawcą, z którym MSZ ma podpisaną wieloletnią umowę ramową na rozwój systemów konsularnych.</t>
  </si>
  <si>
    <t xml:space="preserve">Bazując na dotychczasowych doświadczeniach z eksploatowanym systemem i jego dostosowaniem do zmian w systemach zewnętrznych oszacowano wysokość kosztów w granicach 300 tys. zł brutto.   </t>
  </si>
  <si>
    <t>Szacunkowy poziom kosztów dostosowania wewnętrznego systemu CBA do zmian przewidzianych w Systemie Informacyjnym Schengen kształtuje się na poziomie ok 200 tyś zł. (bazując na dotychczasowych doświadczeniach oraz realizowanych w ostatnim okresie pracach wdrożeniowych). Realne oszacowanie kosztów niezbędnych modyfikacji może zostać przeprowadzone dopiero po otrzymaniu i przeprowadzeniu pełnej analizy dokumentacji technicznej systemu SIS, przez wykonawcę zewnętrznego systemu SARP, świadczącego usługę utrzymania systemu.</t>
  </si>
  <si>
    <t xml:space="preserve"> Szacunkowe koszty dostosowania systemu wg wyliczeń Biura Budżetu i Majątku Prokuratury Krajowej; w kosztach uwzględniono zadanie związane z dostępem do bazy policyjnej AFIS w celu pobrania linii papilarnych (usługę ewentualną do wdrożenia, jeśli nie zostanie zrealizowana w ramach integracji KSI z SIS Recast).   </t>
  </si>
  <si>
    <t>Koszty oszacowano na podstawie zawartej Umowy na zakup usługi wsparcia i rozwoju systemu centralnego.</t>
  </si>
  <si>
    <t xml:space="preserve">Umowa na świadczenie usług wsparcia technicznego, szacowana wartość na lata 2022-2024 to 200 tyś. zł miesięcznie. Umowy podpisywane są w cyklach 3 letnich (razem z modernizacją systemu Pobyt). Na kolejne 3 lata założony został wzrost cen o 15% w stosunku do poprzedniej umowy. Wartość na lata 2022-2024 została oszacowana przez byłego Wykonawcę systemu Pobyt oraz rozeznanie rynku. </t>
  </si>
  <si>
    <t xml:space="preserve">Zakładany cykl życia sprzetu i oprogramowania to 6 lat. UdSC założyło wymianę i modernizację sprzetową w 6 roku użytkowania. Do szacunków przyjęto ostatnią modernizację i wymianę sprzętowa jaka odbyła się w roku 2020. W wycenie zawarto szacowane różnice walutowe, a także wzrost kosztów produkcji sprzętu, zmiany w licencjonowaniu itd. </t>
  </si>
  <si>
    <t>Przedłużenie licencji wraz ze wsparciem technicznym producenta na kolejne 3 lata.</t>
  </si>
  <si>
    <t>5,2 mln brutto - w kalkulacji uwzględniono koszty utworzenia 1 etatu z mnożnikiem 3.0 oraz 4 etatów z mnożnikiem 2.5, przy założeniu 20 % stażu pracy i kwotą bazową na poziomie 2.031,96 zł</t>
  </si>
  <si>
    <t xml:space="preserve">Wzmocnienie kadrowe do obsługi dostosowanego systemu Pobyt </t>
  </si>
  <si>
    <t>Koszt oszacowano na podstawie stawek rynkowych adaptacji pomieszczeń na cele biurowe</t>
  </si>
  <si>
    <t>Koszt dotyczy wymaganych prac programistycznych związanych z dostosowaniem w zakresie współpracy systemu z usługami KSI w warstwie programowej (wymiana komunikatów) oszacowany na: 6 mies. (8h/dzień) pracy x 2 programistów x 14000 (zł/mc) = 168 000,00 zł. brutto. W zakresie infrastruktury serwerowej, z uwagi na przyjętą formułę wdrażania nowych wersji funkcjonalności systemu CeRO w oparciu o infrastrukturę systemu CKD, brak kosztów dostosowania. Obecnie brak podstaw do szacowania kosztów utrzymania.</t>
  </si>
  <si>
    <t>Koszty obsługi i zarzadzania alertami powrotowymi przeznaczone na funkcjonowanie ww. służby dyżurnej tj. koszty przewidywanego utworzenia 8 stanowisk ekspertów wykonujących zadania w ramach służby zmianowej (24/7) oraz służby stałej 8 godzinnej</t>
  </si>
  <si>
    <t>Koszty obsługi i zarzadzania alertami powrotowymi przeznaczone na funkcjonowanie ww. służby dyżurnej tj. koszty przewidywanego funkcjonowania 8 stanowisk ekspertów w ujęciu rocznym.</t>
  </si>
  <si>
    <t>wycena szacunkowa UMS uwzględniająca modyfikację Systemu REJA24, polegającą na jego dostosowaniu do realizowania przez organy rejestrujące obowiązków dotyczących wysyłania zapytań w zakresie figurowania jednostki w SIS oraz koszty modernizacji infrastruktury w 2024 r. (900.000 PLN) i w 2029 r. (960.000 PLN).</t>
  </si>
  <si>
    <t>1/ budżet Policji                                                                                                          2/ Środki na zadanie związane z dostosowaniem policyjnych systemów informatycznych do wymagań SIS Recast na rok 2022 zostały zabezpieczone w ramach Funduszu Wsparcia Policji, a koszty utrzymania od roku 2023 będą planowane w ramach budżetu Policji</t>
  </si>
  <si>
    <t>1/ budżet KGSG                                                                                                            2/ w obecnej strukturze organizacyjnej ZdsC KGSG przewidziano 8 etatów eksperta, w oparciu o które zostanie utworzona służba dyżurna funkcjonująca w ramach Biura SIRENE zlokalizowanego w KGP- roczny koszt netto utrzymania wskazanej struktury etatowej wyniesie 796 000 PLN                                                                                                                                      3/ na podstawie wyników planowanej po operacyjnym wdrożeniu SIS ewaluacji - decyzje dot. ewentualnego zwiększenie ww. struktury etatowej, celem zapewnienia efektywnej realizacji ww. zadań w przyjętym systemie ciągłym (zmianowym) oraz słyżbie stałej 8 godzinnej</t>
  </si>
  <si>
    <t>1/ budżet Policji                                                                                                                2/ od roku 2023 koszt serwisu uwzględnia wzrost kosztów</t>
  </si>
  <si>
    <t>1/ budżet                                                                                                                         2/ koszty dotyczą całego systemu                                                                   3/ koszty utrzymania systemu zostały podzielone na 3 główne zadania: a/ Usługa wparcia technicznego systemu Pobyt tj. utrzymania właściwych parametrów jakościowych, dostępności, sprawności, niezawodności i bezawaryjności systemu teleinformatycznego; b/ Wsparcia technicznego producenta, praw do aktualizacji, poprawek dla posiadanego sprzętu teleinformatycznego oraz oprogramowania;                          c/ Wymiana sprzętu teleinformatycznego oraz oprogramowania  wraz z usługami migracji systemu Pobyt.</t>
  </si>
  <si>
    <t>1/ budżet                                                                                                                               2/ wymiana sprzętu teleinformatycznego oraz oprogramowania w cyklu 6 letnim (wymiana w 6 roku użytkowania) wraz z usługami migracji systemu Pobyt</t>
  </si>
  <si>
    <t>budżet                                                                                                                                         - wartość netto</t>
  </si>
  <si>
    <t>budżet                                                                                                                                      -wartość brutto</t>
  </si>
  <si>
    <t>budżet                                                                                                                                        - wartość netto</t>
  </si>
  <si>
    <t>budżet                                                                                                                                           - wartość netto</t>
  </si>
  <si>
    <t>budżet                                                                                                                                          - wartość netto</t>
  </si>
  <si>
    <t>część 21                      (Gospodarka morska)</t>
  </si>
  <si>
    <t>część 42 dział 750 rozdział 75073                        § wydatkowy 610</t>
  </si>
  <si>
    <t>część 42 dział 750 rozdział 75073                         § wydatkowy 611</t>
  </si>
  <si>
    <t>część 42 dział 750 rozdział 75073                         § wydatkowy 612</t>
  </si>
  <si>
    <t>część 42 dział 750 rozdział 75073                         § wydatkowy 607</t>
  </si>
  <si>
    <t xml:space="preserve">część 42 dział 750 rozdział 75073                        § wydatkowy 430 </t>
  </si>
  <si>
    <t xml:space="preserve">część 42 dział 750 rozdział 75073                           § wydatkowy 606 </t>
  </si>
  <si>
    <t xml:space="preserve">część 42 dział 750 rozdział 75073                             § wydatkowy 606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</si>
</sst>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left" wrapText="1"/>
    </xf>
    <xf numFmtId="0" fontId="0" fillId="4" borderId="1" xfId="0" applyFill="1" applyBorder="1"/>
    <xf numFmtId="0" fontId="0" fillId="4" borderId="4" xfId="0" applyFill="1" applyBorder="1"/>
    <xf numFmtId="0" fontId="0" fillId="4" borderId="0" xfId="0" applyFill="1"/>
    <xf numFmtId="0" fontId="0" fillId="5" borderId="0" xfId="0" applyFill="1"/>
    <xf numFmtId="0" fontId="0" fillId="5" borderId="1" xfId="0" applyFill="1" applyBorder="1"/>
    <xf numFmtId="0" fontId="0" fillId="5" borderId="4" xfId="0" applyFill="1" applyBorder="1"/>
    <xf numFmtId="4" fontId="0" fillId="0" borderId="0" xfId="0" applyNumberFormat="1" applyAlignment="1">
      <alignment wrapText="1"/>
    </xf>
    <xf numFmtId="4" fontId="0" fillId="0" borderId="0" xfId="0" applyNumberFormat="1"/>
    <xf numFmtId="4" fontId="0" fillId="5" borderId="1" xfId="0" applyNumberFormat="1" applyFill="1" applyBorder="1"/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3" borderId="12" xfId="0" applyFill="1" applyBorder="1" applyAlignment="1">
      <alignment wrapText="1"/>
    </xf>
    <xf numFmtId="0" fontId="0" fillId="3" borderId="13" xfId="0" applyFill="1" applyBorder="1" applyAlignment="1">
      <alignment wrapText="1"/>
    </xf>
    <xf numFmtId="4" fontId="0" fillId="5" borderId="1" xfId="0" applyNumberForma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4" fontId="2" fillId="4" borderId="1" xfId="0" applyNumberFormat="1" applyFont="1" applyFill="1" applyBorder="1"/>
    <xf numFmtId="4" fontId="1" fillId="4" borderId="1" xfId="0" applyNumberFormat="1" applyFont="1" applyFill="1" applyBorder="1"/>
    <xf numFmtId="0" fontId="0" fillId="7" borderId="1" xfId="0" applyFill="1" applyBorder="1"/>
    <xf numFmtId="0" fontId="0" fillId="7" borderId="0" xfId="0" applyFill="1"/>
    <xf numFmtId="0" fontId="0" fillId="5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4" fontId="0" fillId="7" borderId="16" xfId="0" applyNumberFormat="1" applyFill="1" applyBorder="1"/>
    <xf numFmtId="0" fontId="0" fillId="7" borderId="16" xfId="0" applyFill="1" applyBorder="1"/>
    <xf numFmtId="0" fontId="0" fillId="7" borderId="18" xfId="0" applyFill="1" applyBorder="1"/>
    <xf numFmtId="4" fontId="0" fillId="7" borderId="21" xfId="0" applyNumberFormat="1" applyFill="1" applyBorder="1"/>
    <xf numFmtId="4" fontId="0" fillId="7" borderId="21" xfId="0" applyNumberFormat="1" applyFill="1" applyBorder="1" applyAlignment="1">
      <alignment horizontal="right"/>
    </xf>
    <xf numFmtId="4" fontId="0" fillId="7" borderId="22" xfId="0" applyNumberFormat="1" applyFill="1" applyBorder="1" applyAlignment="1">
      <alignment horizontal="right"/>
    </xf>
    <xf numFmtId="4" fontId="0" fillId="7" borderId="20" xfId="0" applyNumberFormat="1" applyFill="1" applyBorder="1"/>
    <xf numFmtId="4" fontId="0" fillId="7" borderId="28" xfId="0" applyNumberFormat="1" applyFill="1" applyBorder="1"/>
    <xf numFmtId="4" fontId="0" fillId="7" borderId="28" xfId="0" applyNumberFormat="1" applyFont="1" applyFill="1" applyBorder="1"/>
    <xf numFmtId="0" fontId="0" fillId="7" borderId="19" xfId="0" applyFill="1" applyBorder="1"/>
    <xf numFmtId="0" fontId="0" fillId="7" borderId="30" xfId="0" applyFill="1" applyBorder="1"/>
    <xf numFmtId="4" fontId="0" fillId="7" borderId="6" xfId="0" applyNumberFormat="1" applyFill="1" applyBorder="1"/>
    <xf numFmtId="0" fontId="0" fillId="7" borderId="6" xfId="0" applyFill="1" applyBorder="1"/>
    <xf numFmtId="0" fontId="0" fillId="7" borderId="7" xfId="0" applyFill="1" applyBorder="1"/>
    <xf numFmtId="0" fontId="0" fillId="7" borderId="31" xfId="0" applyFill="1" applyBorder="1"/>
    <xf numFmtId="0" fontId="0" fillId="0" borderId="31" xfId="0" applyBorder="1"/>
    <xf numFmtId="4" fontId="0" fillId="7" borderId="32" xfId="0" applyNumberFormat="1" applyFill="1" applyBorder="1"/>
    <xf numFmtId="0" fontId="0" fillId="7" borderId="32" xfId="0" applyFill="1" applyBorder="1"/>
    <xf numFmtId="0" fontId="0" fillId="7" borderId="34" xfId="0" applyFill="1" applyBorder="1"/>
    <xf numFmtId="4" fontId="0" fillId="7" borderId="35" xfId="0" applyNumberFormat="1" applyFill="1" applyBorder="1"/>
    <xf numFmtId="0" fontId="0" fillId="7" borderId="0" xfId="0" applyFill="1" applyBorder="1"/>
    <xf numFmtId="0" fontId="0" fillId="5" borderId="1" xfId="0" applyFill="1" applyBorder="1" applyAlignment="1">
      <alignment horizontal="left"/>
    </xf>
    <xf numFmtId="0" fontId="2" fillId="5" borderId="1" xfId="0" applyFont="1" applyFill="1" applyBorder="1" applyAlignment="1">
      <alignment horizontal="left" wrapText="1"/>
    </xf>
    <xf numFmtId="0" fontId="0" fillId="5" borderId="9" xfId="0" applyFill="1" applyBorder="1" applyAlignment="1">
      <alignment horizontal="left"/>
    </xf>
    <xf numFmtId="0" fontId="2" fillId="5" borderId="3" xfId="0" applyFont="1" applyFill="1" applyBorder="1" applyAlignment="1">
      <alignment horizontal="left" wrapText="1"/>
    </xf>
    <xf numFmtId="0" fontId="0" fillId="4" borderId="9" xfId="0" applyFill="1" applyBorder="1" applyAlignment="1">
      <alignment horizontal="left"/>
    </xf>
    <xf numFmtId="0" fontId="2" fillId="4" borderId="3" xfId="0" applyFont="1" applyFill="1" applyBorder="1" applyAlignment="1">
      <alignment horizontal="left" wrapText="1"/>
    </xf>
    <xf numFmtId="0" fontId="0" fillId="5" borderId="9" xfId="0" applyFill="1" applyBorder="1" applyAlignment="1">
      <alignment horizontal="left" wrapText="1"/>
    </xf>
    <xf numFmtId="0" fontId="0" fillId="5" borderId="3" xfId="0" applyFill="1" applyBorder="1" applyAlignment="1">
      <alignment horizontal="left" wrapText="1"/>
    </xf>
    <xf numFmtId="0" fontId="0" fillId="7" borderId="3" xfId="0" applyFill="1" applyBorder="1" applyAlignment="1">
      <alignment horizontal="left" wrapText="1"/>
    </xf>
    <xf numFmtId="0" fontId="0" fillId="7" borderId="5" xfId="0" applyFill="1" applyBorder="1" applyAlignment="1">
      <alignment horizontal="left" wrapText="1"/>
    </xf>
    <xf numFmtId="0" fontId="0" fillId="7" borderId="26" xfId="0" applyFill="1" applyBorder="1" applyAlignment="1">
      <alignment horizontal="left" wrapText="1"/>
    </xf>
    <xf numFmtId="0" fontId="0" fillId="7" borderId="24" xfId="0" applyFill="1" applyBorder="1" applyAlignment="1">
      <alignment horizontal="left" wrapText="1"/>
    </xf>
    <xf numFmtId="0" fontId="2" fillId="7" borderId="23" xfId="0" applyFont="1" applyFill="1" applyBorder="1" applyAlignment="1">
      <alignment horizontal="left" wrapText="1"/>
    </xf>
    <xf numFmtId="0" fontId="0" fillId="7" borderId="14" xfId="0" applyFill="1" applyBorder="1" applyAlignment="1">
      <alignment horizontal="left" wrapText="1"/>
    </xf>
    <xf numFmtId="0" fontId="0" fillId="7" borderId="3" xfId="0" applyFill="1" applyBorder="1" applyAlignment="1">
      <alignment horizontal="left"/>
    </xf>
    <xf numFmtId="0" fontId="0" fillId="7" borderId="15" xfId="0" applyFill="1" applyBorder="1" applyAlignment="1">
      <alignment horizontal="left"/>
    </xf>
    <xf numFmtId="0" fontId="0" fillId="7" borderId="25" xfId="0" applyFill="1" applyBorder="1" applyAlignment="1">
      <alignment horizontal="left" wrapText="1"/>
    </xf>
    <xf numFmtId="0" fontId="0" fillId="5" borderId="2" xfId="0" applyFill="1" applyBorder="1" applyAlignment="1">
      <alignment horizontal="left"/>
    </xf>
    <xf numFmtId="4" fontId="2" fillId="5" borderId="21" xfId="0" applyNumberFormat="1" applyFont="1" applyFill="1" applyBorder="1" applyAlignment="1">
      <alignment wrapText="1"/>
    </xf>
    <xf numFmtId="0" fontId="2" fillId="5" borderId="25" xfId="0" applyFont="1" applyFill="1" applyBorder="1" applyAlignment="1">
      <alignment horizontal="left" wrapText="1"/>
    </xf>
    <xf numFmtId="0" fontId="2" fillId="5" borderId="15" xfId="0" applyFont="1" applyFill="1" applyBorder="1" applyAlignment="1">
      <alignment horizontal="left" wrapText="1"/>
    </xf>
    <xf numFmtId="4" fontId="2" fillId="5" borderId="21" xfId="0" applyNumberFormat="1" applyFont="1" applyFill="1" applyBorder="1" applyAlignment="1">
      <alignment horizontal="right" wrapText="1"/>
    </xf>
    <xf numFmtId="0" fontId="4" fillId="5" borderId="4" xfId="0" applyFont="1" applyFill="1" applyBorder="1" applyAlignment="1">
      <alignment horizontal="left" wrapText="1"/>
    </xf>
    <xf numFmtId="0" fontId="0" fillId="4" borderId="2" xfId="0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7" borderId="2" xfId="0" applyFill="1" applyBorder="1" applyAlignment="1">
      <alignment wrapText="1"/>
    </xf>
    <xf numFmtId="0" fontId="0" fillId="0" borderId="0" xfId="0" applyAlignment="1">
      <alignment horizontal="left"/>
    </xf>
    <xf numFmtId="0" fontId="2" fillId="2" borderId="12" xfId="0" applyFont="1" applyFill="1" applyBorder="1" applyAlignment="1">
      <alignment horizontal="left" wrapText="1"/>
    </xf>
    <xf numFmtId="0" fontId="2" fillId="3" borderId="12" xfId="0" applyFont="1" applyFill="1" applyBorder="1" applyAlignment="1">
      <alignment horizontal="left" wrapText="1"/>
    </xf>
    <xf numFmtId="0" fontId="0" fillId="3" borderId="12" xfId="0" applyFill="1" applyBorder="1" applyAlignment="1">
      <alignment horizontal="left" wrapText="1"/>
    </xf>
    <xf numFmtId="4" fontId="2" fillId="5" borderId="1" xfId="0" applyNumberFormat="1" applyFont="1" applyFill="1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0" fontId="0" fillId="4" borderId="1" xfId="0" applyFill="1" applyBorder="1" applyAlignment="1">
      <alignment horizontal="left"/>
    </xf>
    <xf numFmtId="4" fontId="0" fillId="5" borderId="1" xfId="0" applyNumberFormat="1" applyFill="1" applyBorder="1" applyAlignment="1">
      <alignment horizontal="left" wrapText="1"/>
    </xf>
    <xf numFmtId="0" fontId="0" fillId="7" borderId="1" xfId="0" applyFill="1" applyBorder="1" applyAlignment="1">
      <alignment horizontal="left"/>
    </xf>
    <xf numFmtId="0" fontId="0" fillId="7" borderId="1" xfId="0" applyFill="1" applyBorder="1" applyAlignment="1">
      <alignment horizontal="left" wrapText="1"/>
    </xf>
    <xf numFmtId="0" fontId="0" fillId="7" borderId="6" xfId="0" applyFill="1" applyBorder="1" applyAlignment="1">
      <alignment horizontal="left"/>
    </xf>
    <xf numFmtId="4" fontId="0" fillId="7" borderId="32" xfId="0" applyNumberFormat="1" applyFill="1" applyBorder="1" applyAlignment="1">
      <alignment horizontal="left" wrapText="1"/>
    </xf>
    <xf numFmtId="0" fontId="0" fillId="7" borderId="33" xfId="0" applyFill="1" applyBorder="1" applyAlignment="1">
      <alignment horizontal="left" wrapText="1"/>
    </xf>
    <xf numFmtId="0" fontId="0" fillId="7" borderId="32" xfId="0" applyFill="1" applyBorder="1" applyAlignment="1">
      <alignment horizontal="left"/>
    </xf>
    <xf numFmtId="0" fontId="0" fillId="7" borderId="31" xfId="0" applyFill="1" applyBorder="1" applyAlignment="1">
      <alignment horizontal="left"/>
    </xf>
    <xf numFmtId="0" fontId="0" fillId="7" borderId="32" xfId="0" applyFill="1" applyBorder="1" applyAlignment="1">
      <alignment horizontal="left" wrapText="1"/>
    </xf>
    <xf numFmtId="0" fontId="0" fillId="7" borderId="36" xfId="0" applyFill="1" applyBorder="1" applyAlignment="1">
      <alignment horizontal="left" wrapText="1"/>
    </xf>
    <xf numFmtId="0" fontId="0" fillId="7" borderId="28" xfId="0" applyFill="1" applyBorder="1" applyAlignment="1">
      <alignment horizontal="left" wrapText="1"/>
    </xf>
    <xf numFmtId="0" fontId="0" fillId="7" borderId="29" xfId="0" applyFill="1" applyBorder="1" applyAlignment="1">
      <alignment horizontal="left" wrapText="1"/>
    </xf>
    <xf numFmtId="0" fontId="0" fillId="7" borderId="19" xfId="0" applyFill="1" applyBorder="1" applyAlignment="1">
      <alignment horizontal="left"/>
    </xf>
    <xf numFmtId="0" fontId="0" fillId="7" borderId="19" xfId="0" applyFill="1" applyBorder="1" applyAlignment="1">
      <alignment horizontal="left" wrapText="1"/>
    </xf>
    <xf numFmtId="0" fontId="0" fillId="7" borderId="17" xfId="0" applyFill="1" applyBorder="1" applyAlignment="1">
      <alignment horizontal="left" wrapText="1"/>
    </xf>
    <xf numFmtId="0" fontId="0" fillId="7" borderId="16" xfId="0" applyFill="1" applyBorder="1" applyAlignment="1">
      <alignment horizontal="left"/>
    </xf>
    <xf numFmtId="0" fontId="0" fillId="7" borderId="16" xfId="0" applyFill="1" applyBorder="1" applyAlignment="1">
      <alignment horizontal="left" wrapText="1"/>
    </xf>
    <xf numFmtId="0" fontId="0" fillId="7" borderId="17" xfId="0" applyFont="1" applyFill="1" applyBorder="1" applyAlignment="1">
      <alignment horizontal="left" wrapText="1"/>
    </xf>
    <xf numFmtId="0" fontId="0" fillId="7" borderId="6" xfId="0" applyFill="1" applyBorder="1" applyAlignment="1">
      <alignment horizontal="left" wrapText="1"/>
    </xf>
    <xf numFmtId="0" fontId="0" fillId="7" borderId="8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7" borderId="27" xfId="0" applyFont="1" applyFill="1" applyBorder="1" applyAlignment="1">
      <alignment horizontal="left" wrapText="1"/>
    </xf>
    <xf numFmtId="0" fontId="0" fillId="7" borderId="38" xfId="0" applyFill="1" applyBorder="1" applyAlignment="1">
      <alignment horizontal="left" wrapText="1"/>
    </xf>
    <xf numFmtId="0" fontId="3" fillId="4" borderId="39" xfId="0" applyFont="1" applyFill="1" applyBorder="1" applyAlignment="1">
      <alignment horizontal="left" wrapText="1"/>
    </xf>
    <xf numFmtId="0" fontId="2" fillId="4" borderId="25" xfId="0" applyFont="1" applyFill="1" applyBorder="1" applyAlignment="1">
      <alignment horizontal="left" wrapText="1"/>
    </xf>
    <xf numFmtId="4" fontId="1" fillId="4" borderId="28" xfId="0" applyNumberFormat="1" applyFont="1" applyFill="1" applyBorder="1"/>
    <xf numFmtId="4" fontId="0" fillId="4" borderId="28" xfId="0" applyNumberFormat="1" applyFill="1" applyBorder="1"/>
    <xf numFmtId="0" fontId="0" fillId="4" borderId="40" xfId="0" applyFill="1" applyBorder="1" applyAlignment="1">
      <alignment horizontal="left" wrapText="1"/>
    </xf>
    <xf numFmtId="0" fontId="0" fillId="4" borderId="28" xfId="0" applyFill="1" applyBorder="1" applyAlignment="1">
      <alignment horizontal="left" wrapText="1"/>
    </xf>
    <xf numFmtId="0" fontId="0" fillId="4" borderId="28" xfId="0" applyFill="1" applyBorder="1"/>
    <xf numFmtId="0" fontId="0" fillId="4" borderId="41" xfId="0" applyFill="1" applyBorder="1"/>
    <xf numFmtId="0" fontId="0" fillId="4" borderId="10" xfId="0" applyFill="1" applyBorder="1" applyAlignment="1">
      <alignment horizontal="left"/>
    </xf>
    <xf numFmtId="0" fontId="0" fillId="4" borderId="5" xfId="0" applyFill="1" applyBorder="1" applyAlignment="1">
      <alignment horizontal="left" wrapText="1"/>
    </xf>
    <xf numFmtId="4" fontId="0" fillId="4" borderId="6" xfId="0" applyNumberFormat="1" applyFill="1" applyBorder="1"/>
    <xf numFmtId="4" fontId="0" fillId="4" borderId="6" xfId="0" applyNumberFormat="1" applyFill="1" applyBorder="1" applyAlignment="1">
      <alignment horizontal="left" wrapText="1"/>
    </xf>
    <xf numFmtId="0" fontId="0" fillId="4" borderId="6" xfId="0" applyFill="1" applyBorder="1" applyAlignment="1">
      <alignment horizontal="left"/>
    </xf>
    <xf numFmtId="0" fontId="0" fillId="4" borderId="6" xfId="0" applyFill="1" applyBorder="1" applyAlignment="1">
      <alignment horizontal="left" wrapText="1"/>
    </xf>
    <xf numFmtId="0" fontId="0" fillId="4" borderId="6" xfId="0" applyFill="1" applyBorder="1"/>
    <xf numFmtId="0" fontId="0" fillId="4" borderId="7" xfId="0" applyFill="1" applyBorder="1"/>
    <xf numFmtId="0" fontId="0" fillId="4" borderId="31" xfId="0" applyFill="1" applyBorder="1"/>
    <xf numFmtId="0" fontId="0" fillId="5" borderId="10" xfId="0" applyFill="1" applyBorder="1" applyAlignment="1">
      <alignment horizontal="left" wrapText="1"/>
    </xf>
    <xf numFmtId="0" fontId="2" fillId="5" borderId="5" xfId="0" applyFont="1" applyFill="1" applyBorder="1" applyAlignment="1">
      <alignment horizontal="left" wrapText="1"/>
    </xf>
    <xf numFmtId="4" fontId="2" fillId="5" borderId="6" xfId="0" applyNumberFormat="1" applyFont="1" applyFill="1" applyBorder="1"/>
    <xf numFmtId="4" fontId="0" fillId="5" borderId="6" xfId="0" applyNumberFormat="1" applyFill="1" applyBorder="1" applyAlignment="1">
      <alignment horizontal="left" wrapText="1"/>
    </xf>
    <xf numFmtId="0" fontId="0" fillId="5" borderId="6" xfId="0" applyFill="1" applyBorder="1" applyAlignment="1">
      <alignment horizontal="left"/>
    </xf>
    <xf numFmtId="0" fontId="0" fillId="5" borderId="6" xfId="0" applyFill="1" applyBorder="1"/>
    <xf numFmtId="0" fontId="0" fillId="5" borderId="7" xfId="0" applyFill="1" applyBorder="1"/>
    <xf numFmtId="0" fontId="0" fillId="5" borderId="31" xfId="0" applyFill="1" applyBorder="1"/>
    <xf numFmtId="0" fontId="0" fillId="5" borderId="39" xfId="0" applyFill="1" applyBorder="1" applyAlignment="1">
      <alignment horizontal="left" wrapText="1"/>
    </xf>
    <xf numFmtId="0" fontId="0" fillId="5" borderId="25" xfId="0" applyFill="1" applyBorder="1" applyAlignment="1">
      <alignment horizontal="left" wrapText="1"/>
    </xf>
    <xf numFmtId="4" fontId="0" fillId="5" borderId="28" xfId="0" applyNumberFormat="1" applyFill="1" applyBorder="1"/>
    <xf numFmtId="0" fontId="0" fillId="5" borderId="28" xfId="0" applyFill="1" applyBorder="1" applyAlignment="1">
      <alignment horizontal="left"/>
    </xf>
    <xf numFmtId="0" fontId="0" fillId="5" borderId="28" xfId="0" applyFill="1" applyBorder="1"/>
    <xf numFmtId="0" fontId="0" fillId="5" borderId="41" xfId="0" applyFill="1" applyBorder="1"/>
    <xf numFmtId="4" fontId="0" fillId="5" borderId="1" xfId="0" applyNumberFormat="1" applyFill="1" applyBorder="1" applyAlignment="1">
      <alignment horizontal="right" wrapText="1"/>
    </xf>
    <xf numFmtId="0" fontId="2" fillId="5" borderId="1" xfId="0" applyFont="1" applyFill="1" applyBorder="1"/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/>
    <xf numFmtId="0" fontId="0" fillId="7" borderId="0" xfId="0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1" fillId="4" borderId="1" xfId="0" applyFont="1" applyFill="1" applyBorder="1"/>
    <xf numFmtId="0" fontId="2" fillId="4" borderId="1" xfId="0" applyFont="1" applyFill="1" applyBorder="1"/>
    <xf numFmtId="0" fontId="0" fillId="8" borderId="0" xfId="0" applyFill="1"/>
    <xf numFmtId="0" fontId="2" fillId="7" borderId="1" xfId="0" applyFont="1" applyFill="1" applyBorder="1" applyAlignment="1">
      <alignment horizontal="left" wrapText="1"/>
    </xf>
    <xf numFmtId="0" fontId="6" fillId="5" borderId="28" xfId="0" applyFont="1" applyFill="1" applyBorder="1" applyAlignment="1">
      <alignment horizontal="left" wrapText="1"/>
    </xf>
    <xf numFmtId="0" fontId="2" fillId="4" borderId="8" xfId="0" applyFont="1" applyFill="1" applyBorder="1" applyAlignment="1">
      <alignment horizontal="left" wrapText="1"/>
    </xf>
    <xf numFmtId="3" fontId="0" fillId="0" borderId="0" xfId="0" applyNumberFormat="1" applyFill="1" applyBorder="1" applyAlignment="1">
      <alignment horizontal="right"/>
    </xf>
    <xf numFmtId="0" fontId="7" fillId="5" borderId="1" xfId="0" applyFont="1" applyFill="1" applyBorder="1" applyAlignment="1">
      <alignment vertical="top"/>
    </xf>
    <xf numFmtId="0" fontId="6" fillId="5" borderId="40" xfId="0" applyFont="1" applyFill="1" applyBorder="1" applyAlignment="1">
      <alignment horizontal="left" wrapText="1"/>
    </xf>
    <xf numFmtId="4" fontId="2" fillId="5" borderId="1" xfId="0" applyNumberFormat="1" applyFont="1" applyFill="1" applyBorder="1"/>
    <xf numFmtId="0" fontId="0" fillId="7" borderId="33" xfId="0" applyFont="1" applyFill="1" applyBorder="1" applyAlignment="1">
      <alignment horizontal="left" wrapText="1"/>
    </xf>
    <xf numFmtId="4" fontId="0" fillId="7" borderId="37" xfId="0" applyNumberFormat="1" applyFont="1" applyFill="1" applyBorder="1"/>
    <xf numFmtId="0" fontId="0" fillId="9" borderId="0" xfId="0" applyFill="1" applyAlignment="1">
      <alignment wrapText="1"/>
    </xf>
    <xf numFmtId="4" fontId="0" fillId="9" borderId="0" xfId="0" applyNumberFormat="1" applyFill="1" applyBorder="1"/>
    <xf numFmtId="4" fontId="0" fillId="9" borderId="0" xfId="0" applyNumberFormat="1" applyFill="1" applyBorder="1" applyAlignment="1">
      <alignment horizontal="right"/>
    </xf>
    <xf numFmtId="0" fontId="0" fillId="9" borderId="0" xfId="0" applyFill="1" applyAlignment="1">
      <alignment horizontal="left" wrapText="1"/>
    </xf>
    <xf numFmtId="0" fontId="0" fillId="9" borderId="0" xfId="0" applyFill="1" applyAlignment="1">
      <alignment horizontal="left"/>
    </xf>
    <xf numFmtId="0" fontId="0" fillId="9" borderId="0" xfId="0" applyFill="1"/>
    <xf numFmtId="0" fontId="0" fillId="6" borderId="0" xfId="0" applyFill="1" applyAlignment="1">
      <alignment wrapText="1"/>
    </xf>
    <xf numFmtId="4" fontId="0" fillId="6" borderId="0" xfId="0" applyNumberFormat="1" applyFill="1" applyBorder="1" applyAlignment="1">
      <alignment wrapText="1"/>
    </xf>
    <xf numFmtId="4" fontId="0" fillId="6" borderId="0" xfId="0" applyNumberFormat="1" applyFill="1" applyBorder="1"/>
    <xf numFmtId="4" fontId="0" fillId="6" borderId="0" xfId="0" applyNumberFormat="1" applyFill="1" applyBorder="1" applyAlignment="1">
      <alignment horizontal="right"/>
    </xf>
    <xf numFmtId="0" fontId="0" fillId="6" borderId="0" xfId="0" applyFill="1" applyAlignment="1">
      <alignment horizontal="left" wrapText="1"/>
    </xf>
    <xf numFmtId="0" fontId="0" fillId="6" borderId="0" xfId="0" applyFill="1" applyAlignment="1">
      <alignment horizontal="left"/>
    </xf>
    <xf numFmtId="0" fontId="0" fillId="6" borderId="0" xfId="0" applyFill="1"/>
    <xf numFmtId="0" fontId="0" fillId="9" borderId="0" xfId="0" applyFill="1" applyBorder="1" applyAlignment="1">
      <alignment wrapText="1"/>
    </xf>
    <xf numFmtId="49" fontId="5" fillId="5" borderId="1" xfId="0" applyNumberFormat="1" applyFont="1" applyFill="1" applyBorder="1" applyAlignment="1">
      <alignment horizontal="left" wrapText="1"/>
    </xf>
    <xf numFmtId="0" fontId="0" fillId="5" borderId="2" xfId="0" applyFill="1" applyBorder="1" applyAlignment="1">
      <alignment wrapText="1"/>
    </xf>
    <xf numFmtId="0" fontId="0" fillId="5" borderId="2" xfId="0" applyFill="1" applyBorder="1"/>
    <xf numFmtId="0" fontId="0" fillId="5" borderId="4" xfId="0" applyFill="1" applyBorder="1" applyAlignment="1">
      <alignment wrapText="1"/>
    </xf>
    <xf numFmtId="0" fontId="0" fillId="0" borderId="0" xfId="0" applyFill="1"/>
    <xf numFmtId="3" fontId="0" fillId="0" borderId="0" xfId="0" applyNumberFormat="1" applyBorder="1"/>
    <xf numFmtId="0" fontId="8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2" fillId="5" borderId="6" xfId="0" applyFont="1" applyFill="1" applyBorder="1" applyAlignment="1">
      <alignment horizontal="left" wrapText="1"/>
    </xf>
    <xf numFmtId="4" fontId="0" fillId="7" borderId="36" xfId="0" applyNumberFormat="1" applyFill="1" applyBorder="1"/>
    <xf numFmtId="4" fontId="0" fillId="7" borderId="42" xfId="0" applyNumberFormat="1" applyFill="1" applyBorder="1"/>
    <xf numFmtId="4" fontId="0" fillId="5" borderId="6" xfId="0" applyNumberFormat="1" applyFill="1" applyBorder="1"/>
    <xf numFmtId="3" fontId="0" fillId="0" borderId="0" xfId="0" applyNumberFormat="1"/>
    <xf numFmtId="0" fontId="0" fillId="7" borderId="1" xfId="0" applyFont="1" applyFill="1" applyBorder="1" applyAlignment="1">
      <alignment horizontal="left" vertical="center" wrapText="1"/>
    </xf>
    <xf numFmtId="4" fontId="0" fillId="0" borderId="0" xfId="0" applyNumberFormat="1" applyFill="1"/>
    <xf numFmtId="0" fontId="3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115.xml"/><Relationship Id="rId109" Type="http://schemas.openxmlformats.org/officeDocument/2006/relationships/revisionLog" Target="revisionLog107.xml"/><Relationship Id="rId112" Type="http://schemas.openxmlformats.org/officeDocument/2006/relationships/revisionLog" Target="revisionLog110.xml"/><Relationship Id="rId104" Type="http://schemas.openxmlformats.org/officeDocument/2006/relationships/revisionLog" Target="revisionLog102.xml"/><Relationship Id="rId47" Type="http://schemas.openxmlformats.org/officeDocument/2006/relationships/revisionLog" Target="revisionLog45.xml"/><Relationship Id="rId63" Type="http://schemas.openxmlformats.org/officeDocument/2006/relationships/revisionLog" Target="revisionLog61.xml"/><Relationship Id="rId68" Type="http://schemas.openxmlformats.org/officeDocument/2006/relationships/revisionLog" Target="revisionLog66.xml"/><Relationship Id="rId84" Type="http://schemas.openxmlformats.org/officeDocument/2006/relationships/revisionLog" Target="revisionLog82.xml"/><Relationship Id="rId89" Type="http://schemas.openxmlformats.org/officeDocument/2006/relationships/revisionLog" Target="revisionLog87.xml"/><Relationship Id="rId120" Type="http://schemas.openxmlformats.org/officeDocument/2006/relationships/revisionLog" Target="revisionLog118.xml"/><Relationship Id="rId50" Type="http://schemas.openxmlformats.org/officeDocument/2006/relationships/revisionLog" Target="revisionLog48.xml"/><Relationship Id="rId55" Type="http://schemas.openxmlformats.org/officeDocument/2006/relationships/revisionLog" Target="revisionLog53.xml"/><Relationship Id="rId76" Type="http://schemas.openxmlformats.org/officeDocument/2006/relationships/revisionLog" Target="revisionLog74.xml"/><Relationship Id="rId97" Type="http://schemas.openxmlformats.org/officeDocument/2006/relationships/revisionLog" Target="revisionLog95.xml"/><Relationship Id="rId92" Type="http://schemas.openxmlformats.org/officeDocument/2006/relationships/revisionLog" Target="revisionLog90.xml"/><Relationship Id="rId71" Type="http://schemas.openxmlformats.org/officeDocument/2006/relationships/revisionLog" Target="revisionLog69.xml"/><Relationship Id="rId107" Type="http://schemas.openxmlformats.org/officeDocument/2006/relationships/revisionLog" Target="revisionLog105.xml"/><Relationship Id="rId87" Type="http://schemas.openxmlformats.org/officeDocument/2006/relationships/revisionLog" Target="revisionLog85.xml"/><Relationship Id="rId115" Type="http://schemas.openxmlformats.org/officeDocument/2006/relationships/revisionLog" Target="revisionLog113.xml"/><Relationship Id="rId66" Type="http://schemas.openxmlformats.org/officeDocument/2006/relationships/revisionLog" Target="revisionLog64.xml"/><Relationship Id="rId53" Type="http://schemas.openxmlformats.org/officeDocument/2006/relationships/revisionLog" Target="revisionLog51.xml"/><Relationship Id="rId58" Type="http://schemas.openxmlformats.org/officeDocument/2006/relationships/revisionLog" Target="revisionLog56.xml"/><Relationship Id="rId74" Type="http://schemas.openxmlformats.org/officeDocument/2006/relationships/revisionLog" Target="revisionLog72.xml"/><Relationship Id="rId79" Type="http://schemas.openxmlformats.org/officeDocument/2006/relationships/revisionLog" Target="revisionLog77.xml"/><Relationship Id="rId102" Type="http://schemas.openxmlformats.org/officeDocument/2006/relationships/revisionLog" Target="revisionLog100.xml"/><Relationship Id="rId123" Type="http://schemas.openxmlformats.org/officeDocument/2006/relationships/revisionLog" Target="revisionLog121.xml"/><Relationship Id="rId110" Type="http://schemas.openxmlformats.org/officeDocument/2006/relationships/revisionLog" Target="revisionLog108.xml"/><Relationship Id="rId45" Type="http://schemas.openxmlformats.org/officeDocument/2006/relationships/revisionLog" Target="revisionLog43.xml"/><Relationship Id="rId95" Type="http://schemas.openxmlformats.org/officeDocument/2006/relationships/revisionLog" Target="revisionLog93.xml"/><Relationship Id="rId61" Type="http://schemas.openxmlformats.org/officeDocument/2006/relationships/revisionLog" Target="revisionLog59.xml"/><Relationship Id="rId82" Type="http://schemas.openxmlformats.org/officeDocument/2006/relationships/revisionLog" Target="revisionLog80.xml"/><Relationship Id="rId90" Type="http://schemas.openxmlformats.org/officeDocument/2006/relationships/revisionLog" Target="revisionLog88.xml"/><Relationship Id="rId122" Type="http://schemas.openxmlformats.org/officeDocument/2006/relationships/revisionLog" Target="revisionLog120.xml"/><Relationship Id="rId101" Type="http://schemas.openxmlformats.org/officeDocument/2006/relationships/revisionLog" Target="revisionLog99.xml"/><Relationship Id="rId99" Type="http://schemas.openxmlformats.org/officeDocument/2006/relationships/revisionLog" Target="revisionLog97.xml"/><Relationship Id="rId52" Type="http://schemas.openxmlformats.org/officeDocument/2006/relationships/revisionLog" Target="revisionLog50.xml"/><Relationship Id="rId60" Type="http://schemas.openxmlformats.org/officeDocument/2006/relationships/revisionLog" Target="revisionLog58.xml"/><Relationship Id="rId65" Type="http://schemas.openxmlformats.org/officeDocument/2006/relationships/revisionLog" Target="revisionLog63.xml"/><Relationship Id="rId73" Type="http://schemas.openxmlformats.org/officeDocument/2006/relationships/revisionLog" Target="revisionLog71.xml"/><Relationship Id="rId78" Type="http://schemas.openxmlformats.org/officeDocument/2006/relationships/revisionLog" Target="revisionLog76.xml"/><Relationship Id="rId81" Type="http://schemas.openxmlformats.org/officeDocument/2006/relationships/revisionLog" Target="revisionLog79.xml"/><Relationship Id="rId86" Type="http://schemas.openxmlformats.org/officeDocument/2006/relationships/revisionLog" Target="revisionLog84.xml"/><Relationship Id="rId94" Type="http://schemas.openxmlformats.org/officeDocument/2006/relationships/revisionLog" Target="revisionLog92.xml"/><Relationship Id="rId118" Type="http://schemas.openxmlformats.org/officeDocument/2006/relationships/revisionLog" Target="revisionLog116.xml"/><Relationship Id="rId113" Type="http://schemas.openxmlformats.org/officeDocument/2006/relationships/revisionLog" Target="revisionLog111.xml"/><Relationship Id="rId105" Type="http://schemas.openxmlformats.org/officeDocument/2006/relationships/revisionLog" Target="revisionLog103.xml"/><Relationship Id="rId100" Type="http://schemas.openxmlformats.org/officeDocument/2006/relationships/revisionLog" Target="revisionLog98.xml"/><Relationship Id="rId77" Type="http://schemas.openxmlformats.org/officeDocument/2006/relationships/revisionLog" Target="revisionLog75.xml"/><Relationship Id="rId69" Type="http://schemas.openxmlformats.org/officeDocument/2006/relationships/revisionLog" Target="revisionLog67.xml"/><Relationship Id="rId48" Type="http://schemas.openxmlformats.org/officeDocument/2006/relationships/revisionLog" Target="revisionLog46.xml"/><Relationship Id="rId56" Type="http://schemas.openxmlformats.org/officeDocument/2006/relationships/revisionLog" Target="revisionLog54.xml"/><Relationship Id="rId64" Type="http://schemas.openxmlformats.org/officeDocument/2006/relationships/revisionLog" Target="revisionLog62.xml"/><Relationship Id="rId121" Type="http://schemas.openxmlformats.org/officeDocument/2006/relationships/revisionLog" Target="revisionLog119.xml"/><Relationship Id="rId51" Type="http://schemas.openxmlformats.org/officeDocument/2006/relationships/revisionLog" Target="revisionLog49.xml"/><Relationship Id="rId72" Type="http://schemas.openxmlformats.org/officeDocument/2006/relationships/revisionLog" Target="revisionLog70.xml"/><Relationship Id="rId80" Type="http://schemas.openxmlformats.org/officeDocument/2006/relationships/revisionLog" Target="revisionLog78.xml"/><Relationship Id="rId85" Type="http://schemas.openxmlformats.org/officeDocument/2006/relationships/revisionLog" Target="revisionLog83.xml"/><Relationship Id="rId93" Type="http://schemas.openxmlformats.org/officeDocument/2006/relationships/revisionLog" Target="revisionLog91.xml"/><Relationship Id="rId98" Type="http://schemas.openxmlformats.org/officeDocument/2006/relationships/revisionLog" Target="revisionLog96.xml"/><Relationship Id="rId124" Type="http://schemas.openxmlformats.org/officeDocument/2006/relationships/revisionLog" Target="revisionLog122.xml"/><Relationship Id="rId116" Type="http://schemas.openxmlformats.org/officeDocument/2006/relationships/revisionLog" Target="revisionLog114.xml"/><Relationship Id="rId108" Type="http://schemas.openxmlformats.org/officeDocument/2006/relationships/revisionLog" Target="revisionLog106.xml"/><Relationship Id="rId103" Type="http://schemas.openxmlformats.org/officeDocument/2006/relationships/revisionLog" Target="revisionLog101.xml"/><Relationship Id="rId67" Type="http://schemas.openxmlformats.org/officeDocument/2006/relationships/revisionLog" Target="revisionLog65.xml"/><Relationship Id="rId46" Type="http://schemas.openxmlformats.org/officeDocument/2006/relationships/revisionLog" Target="revisionLog44.xml"/><Relationship Id="rId59" Type="http://schemas.openxmlformats.org/officeDocument/2006/relationships/revisionLog" Target="revisionLog57.xml"/><Relationship Id="rId111" Type="http://schemas.openxmlformats.org/officeDocument/2006/relationships/revisionLog" Target="revisionLog109.xml"/><Relationship Id="rId96" Type="http://schemas.openxmlformats.org/officeDocument/2006/relationships/revisionLog" Target="revisionLog94.xml"/><Relationship Id="rId54" Type="http://schemas.openxmlformats.org/officeDocument/2006/relationships/revisionLog" Target="revisionLog52.xml"/><Relationship Id="rId62" Type="http://schemas.openxmlformats.org/officeDocument/2006/relationships/revisionLog" Target="revisionLog60.xml"/><Relationship Id="rId70" Type="http://schemas.openxmlformats.org/officeDocument/2006/relationships/revisionLog" Target="revisionLog68.xml"/><Relationship Id="rId75" Type="http://schemas.openxmlformats.org/officeDocument/2006/relationships/revisionLog" Target="revisionLog73.xml"/><Relationship Id="rId83" Type="http://schemas.openxmlformats.org/officeDocument/2006/relationships/revisionLog" Target="revisionLog81.xml"/><Relationship Id="rId88" Type="http://schemas.openxmlformats.org/officeDocument/2006/relationships/revisionLog" Target="revisionLog86.xml"/><Relationship Id="rId91" Type="http://schemas.openxmlformats.org/officeDocument/2006/relationships/revisionLog" Target="revisionLog89.xml"/><Relationship Id="rId119" Type="http://schemas.openxmlformats.org/officeDocument/2006/relationships/revisionLog" Target="revisionLog117.xml"/><Relationship Id="rId114" Type="http://schemas.openxmlformats.org/officeDocument/2006/relationships/revisionLog" Target="revisionLog112.xml"/><Relationship Id="rId106" Type="http://schemas.openxmlformats.org/officeDocument/2006/relationships/revisionLog" Target="revisionLog104.xml"/><Relationship Id="rId57" Type="http://schemas.openxmlformats.org/officeDocument/2006/relationships/revisionLog" Target="revisionLog55.xml"/><Relationship Id="rId49" Type="http://schemas.openxmlformats.org/officeDocument/2006/relationships/revisionLog" Target="revisionLog4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2DD8FD8-955A-4E1E-806F-DFA206468CC0}" diskRevisions="1" revisionId="746" version="2">
  <header guid="{9AAB9923-33C9-4055-8053-64775A5BE1DC}" dateTime="2021-12-31T09:13:09" maxSheetId="3" userName="Arciszewska Katarzyna" r:id="rId45" minRId="155">
    <sheetIdMap count="2">
      <sheetId val="1"/>
      <sheetId val="2"/>
    </sheetIdMap>
  </header>
  <header guid="{21AFA77F-CFC2-4A2F-98A7-73BC5FCDAEFD}" dateTime="2021-12-31T09:44:49" maxSheetId="3" userName="Arciszewska Katarzyna" r:id="rId46" minRId="156">
    <sheetIdMap count="2">
      <sheetId val="1"/>
      <sheetId val="2"/>
    </sheetIdMap>
  </header>
  <header guid="{BD1EE1E5-06F8-42FA-9B2A-C909195C55F3}" dateTime="2021-12-31T09:51:21" maxSheetId="3" userName="Arciszewska Katarzyna" r:id="rId47" minRId="157">
    <sheetIdMap count="2">
      <sheetId val="1"/>
      <sheetId val="2"/>
    </sheetIdMap>
  </header>
  <header guid="{17B803C7-C242-4C30-9724-6CD6927F9DD9}" dateTime="2022-01-04T09:10:11" maxSheetId="3" userName="Arciszewska Katarzyna" r:id="rId48" minRId="158">
    <sheetIdMap count="2">
      <sheetId val="1"/>
      <sheetId val="2"/>
    </sheetIdMap>
  </header>
  <header guid="{06EB37B4-AA77-49FE-9855-161BC8C67CF8}" dateTime="2022-01-04T15:23:03" maxSheetId="3" userName="Arciszewska Katarzyna" r:id="rId49" minRId="159" maxRId="176">
    <sheetIdMap count="2">
      <sheetId val="1"/>
      <sheetId val="2"/>
    </sheetIdMap>
  </header>
  <header guid="{BDDFC1D9-DADC-46C0-80BB-89E4D5454C23}" dateTime="2022-01-04T15:30:09" maxSheetId="3" userName="Arciszewska Katarzyna" r:id="rId50" minRId="177" maxRId="184">
    <sheetIdMap count="2">
      <sheetId val="1"/>
      <sheetId val="2"/>
    </sheetIdMap>
  </header>
  <header guid="{9EB6A52E-C8B7-49C2-9931-C7D6CFA14E22}" dateTime="2022-01-04T15:51:50" maxSheetId="3" userName="Arciszewska Katarzyna" r:id="rId51" minRId="185" maxRId="228">
    <sheetIdMap count="2">
      <sheetId val="1"/>
      <sheetId val="2"/>
    </sheetIdMap>
  </header>
  <header guid="{54A09654-32B6-4FE9-9F0A-A415BF4D61E7}" dateTime="2022-01-04T15:58:22" maxSheetId="3" userName="Arciszewska Katarzyna" r:id="rId52" minRId="229" maxRId="241">
    <sheetIdMap count="2">
      <sheetId val="1"/>
      <sheetId val="2"/>
    </sheetIdMap>
  </header>
  <header guid="{2184D817-46C4-4B38-A283-DC36A2515A39}" dateTime="2022-01-04T16:13:25" maxSheetId="3" userName="Arciszewska Katarzyna" r:id="rId53" minRId="242" maxRId="278">
    <sheetIdMap count="2">
      <sheetId val="1"/>
      <sheetId val="2"/>
    </sheetIdMap>
  </header>
  <header guid="{1EB6A093-3072-4F41-A991-3BA655EF47A9}" dateTime="2022-01-04T16:20:10" maxSheetId="3" userName="Arciszewska Katarzyna" r:id="rId54" minRId="279" maxRId="290">
    <sheetIdMap count="2">
      <sheetId val="1"/>
      <sheetId val="2"/>
    </sheetIdMap>
  </header>
  <header guid="{160CCD76-7AF5-483E-A117-3D3DB4A94796}" dateTime="2022-01-04T16:28:13" maxSheetId="3" userName="Arciszewska Katarzyna" r:id="rId55" minRId="291">
    <sheetIdMap count="2">
      <sheetId val="1"/>
      <sheetId val="2"/>
    </sheetIdMap>
  </header>
  <header guid="{393A8FC6-CA83-46D7-BC34-8EDC9ED21148}" dateTime="2022-01-04T17:06:19" maxSheetId="3" userName="Arciszewska Katarzyna" r:id="rId56" minRId="292" maxRId="295">
    <sheetIdMap count="2">
      <sheetId val="1"/>
      <sheetId val="2"/>
    </sheetIdMap>
  </header>
  <header guid="{4520B59B-51F0-4C96-8CE1-51D8FFAF7B93}" dateTime="2022-01-04T17:17:51" maxSheetId="3" userName="Arciszewska Katarzyna" r:id="rId57" minRId="296" maxRId="299">
    <sheetIdMap count="2">
      <sheetId val="1"/>
      <sheetId val="2"/>
    </sheetIdMap>
  </header>
  <header guid="{0FB0E5AB-B48E-44AA-BC33-40833464E6B4}" dateTime="2022-01-04T17:20:46" maxSheetId="3" userName="Arciszewska Katarzyna" r:id="rId58" minRId="300">
    <sheetIdMap count="2">
      <sheetId val="1"/>
      <sheetId val="2"/>
    </sheetIdMap>
  </header>
  <header guid="{1943295D-0089-45C8-A9D1-5DD97D8A9828}" dateTime="2022-01-04T17:23:23" maxSheetId="3" userName="Arciszewska Katarzyna" r:id="rId59">
    <sheetIdMap count="2">
      <sheetId val="1"/>
      <sheetId val="2"/>
    </sheetIdMap>
  </header>
  <header guid="{A5E9CF14-971E-47F5-929A-428A9F51246A}" dateTime="2022-01-05T08:58:34" maxSheetId="3" userName="Arciszewska Katarzyna" r:id="rId60" minRId="301">
    <sheetIdMap count="2">
      <sheetId val="1"/>
      <sheetId val="2"/>
    </sheetIdMap>
  </header>
  <header guid="{1F9F9F4B-2C5E-4E73-AABB-96CE31A44AA6}" dateTime="2022-01-05T09:01:17" maxSheetId="3" userName="Arciszewska Katarzyna" r:id="rId61" minRId="302" maxRId="303">
    <sheetIdMap count="2">
      <sheetId val="1"/>
      <sheetId val="2"/>
    </sheetIdMap>
  </header>
  <header guid="{9D16491A-DF69-49FD-8B91-289580748B45}" dateTime="2022-01-05T12:39:22" maxSheetId="3" userName="Arciszewska Katarzyna" r:id="rId62">
    <sheetIdMap count="2">
      <sheetId val="1"/>
      <sheetId val="2"/>
    </sheetIdMap>
  </header>
  <header guid="{A40C157A-F826-48BB-955E-D08E1A93F087}" dateTime="2022-01-05T12:49:08" maxSheetId="3" userName="Arciszewska Katarzyna" r:id="rId63" minRId="304">
    <sheetIdMap count="2">
      <sheetId val="1"/>
      <sheetId val="2"/>
    </sheetIdMap>
  </header>
  <header guid="{5C3A62AD-E72E-4238-92BB-BA9B00926173}" dateTime="2022-01-05T13:19:46" maxSheetId="3" userName="Arciszewska Katarzyna" r:id="rId64" minRId="305" maxRId="314">
    <sheetIdMap count="2">
      <sheetId val="1"/>
      <sheetId val="2"/>
    </sheetIdMap>
  </header>
  <header guid="{8A5F7828-1A2D-4312-9C87-83F39D95CEED}" dateTime="2022-01-05T13:20:47" maxSheetId="3" userName="Arciszewska Katarzyna" r:id="rId65" minRId="315">
    <sheetIdMap count="2">
      <sheetId val="1"/>
      <sheetId val="2"/>
    </sheetIdMap>
  </header>
  <header guid="{E252FA75-ECEF-44A5-8F5F-7CD8EE896412}" dateTime="2022-01-05T13:22:13" maxSheetId="3" userName="Arciszewska Katarzyna" r:id="rId66" minRId="316">
    <sheetIdMap count="2">
      <sheetId val="1"/>
      <sheetId val="2"/>
    </sheetIdMap>
  </header>
  <header guid="{D0DD03A4-F893-40B5-977D-1D0C7D6F8796}" dateTime="2022-01-05T13:30:02" maxSheetId="3" userName="Arciszewska Katarzyna" r:id="rId67" minRId="317" maxRId="320">
    <sheetIdMap count="2">
      <sheetId val="1"/>
      <sheetId val="2"/>
    </sheetIdMap>
  </header>
  <header guid="{142CFA51-A3E0-497A-871F-D98A587D838B}" dateTime="2022-01-05T13:33:02" maxSheetId="3" userName="Arciszewska Katarzyna" r:id="rId68">
    <sheetIdMap count="2">
      <sheetId val="1"/>
      <sheetId val="2"/>
    </sheetIdMap>
  </header>
  <header guid="{0C462905-5D6D-40C8-87E3-C93F5290872D}" dateTime="2022-01-05T13:35:14" maxSheetId="3" userName="Arciszewska Katarzyna" r:id="rId69" minRId="321" maxRId="329">
    <sheetIdMap count="2">
      <sheetId val="1"/>
      <sheetId val="2"/>
    </sheetIdMap>
  </header>
  <header guid="{84BCB528-B9A0-473B-9D01-3AFA8CC60294}" dateTime="2022-01-05T13:38:27" maxSheetId="3" userName="Arciszewska Katarzyna" r:id="rId70" minRId="330" maxRId="340">
    <sheetIdMap count="2">
      <sheetId val="1"/>
      <sheetId val="2"/>
    </sheetIdMap>
  </header>
  <header guid="{89BDB21A-101D-4F56-9D29-459507DC5843}" dateTime="2022-01-05T13:42:17" maxSheetId="3" userName="Arciszewska Katarzyna" r:id="rId71" minRId="341" maxRId="351">
    <sheetIdMap count="2">
      <sheetId val="1"/>
      <sheetId val="2"/>
    </sheetIdMap>
  </header>
  <header guid="{15C46EAC-578B-43DC-AED1-90BC6FF40C7C}" dateTime="2022-01-05T13:44:20" maxSheetId="3" userName="Arciszewska Katarzyna" r:id="rId72">
    <sheetIdMap count="2">
      <sheetId val="1"/>
      <sheetId val="2"/>
    </sheetIdMap>
  </header>
  <header guid="{7E2C6720-4F5B-4868-80FE-8CF7F4CD057A}" dateTime="2022-01-05T13:46:53" maxSheetId="3" userName="Arciszewska Katarzyna" r:id="rId73">
    <sheetIdMap count="2">
      <sheetId val="1"/>
      <sheetId val="2"/>
    </sheetIdMap>
  </header>
  <header guid="{E1BB1E3F-8F93-4575-BCDE-23B507F2D752}" dateTime="2022-01-05T13:52:03" maxSheetId="3" userName="Arciszewska Katarzyna" r:id="rId74">
    <sheetIdMap count="2">
      <sheetId val="1"/>
      <sheetId val="2"/>
    </sheetIdMap>
  </header>
  <header guid="{386C93FA-92E4-45DB-8E2C-0D686E2EC92F}" dateTime="2022-01-05T13:58:59" maxSheetId="3" userName="Arciszewska Katarzyna" r:id="rId75" minRId="352">
    <sheetIdMap count="2">
      <sheetId val="1"/>
      <sheetId val="2"/>
    </sheetIdMap>
  </header>
  <header guid="{721C8EF4-7D92-4B3D-98CC-C2938462C0A7}" dateTime="2022-01-05T13:59:29" maxSheetId="3" userName="Arciszewska Katarzyna" r:id="rId76" minRId="353" maxRId="356">
    <sheetIdMap count="2">
      <sheetId val="1"/>
      <sheetId val="2"/>
    </sheetIdMap>
  </header>
  <header guid="{07558872-331F-4958-B01E-A022E973B8A0}" dateTime="2022-01-05T14:19:56" maxSheetId="3" userName="Arciszewska Katarzyna" r:id="rId77" minRId="357" maxRId="359">
    <sheetIdMap count="2">
      <sheetId val="1"/>
      <sheetId val="2"/>
    </sheetIdMap>
  </header>
  <header guid="{B19F5C78-461F-4C63-8488-86CF22AD08B3}" dateTime="2022-01-10T11:17:18" maxSheetId="3" userName="Arciszewska Katarzyna" r:id="rId78" minRId="360" maxRId="367">
    <sheetIdMap count="2">
      <sheetId val="1"/>
      <sheetId val="2"/>
    </sheetIdMap>
  </header>
  <header guid="{DB964D81-DEC1-4310-BFB8-F2DC3F60ACB8}" dateTime="2022-01-10T12:02:10" maxSheetId="3" userName="Arciszewska Katarzyna" r:id="rId79" minRId="368" maxRId="370">
    <sheetIdMap count="2">
      <sheetId val="1"/>
      <sheetId val="2"/>
    </sheetIdMap>
  </header>
  <header guid="{61901E5C-1FA5-481A-B636-880B2E3A7D8B}" dateTime="2022-01-11T09:50:36" maxSheetId="3" userName="Arciszewska Katarzyna" r:id="rId80" minRId="371" maxRId="373">
    <sheetIdMap count="2">
      <sheetId val="1"/>
      <sheetId val="2"/>
    </sheetIdMap>
  </header>
  <header guid="{C718B25C-8F4F-4044-9038-1203CE933204}" dateTime="2022-01-11T10:01:21" maxSheetId="3" userName="Arciszewska Katarzyna" r:id="rId81" minRId="374" maxRId="394">
    <sheetIdMap count="2">
      <sheetId val="1"/>
      <sheetId val="2"/>
    </sheetIdMap>
  </header>
  <header guid="{D100A934-CF71-43CB-9841-B272AA60F77C}" dateTime="2022-01-11T10:02:36" maxSheetId="3" userName="Arciszewska Katarzyna" r:id="rId82" minRId="395">
    <sheetIdMap count="2">
      <sheetId val="1"/>
      <sheetId val="2"/>
    </sheetIdMap>
  </header>
  <header guid="{BEA9D2A3-E11D-4E6E-9DD9-F3EEDE2C70D3}" dateTime="2022-01-11T10:09:18" maxSheetId="3" userName="Arciszewska Katarzyna" r:id="rId83" minRId="396" maxRId="405">
    <sheetIdMap count="2">
      <sheetId val="1"/>
      <sheetId val="2"/>
    </sheetIdMap>
  </header>
  <header guid="{5CB2960E-DF57-448C-8A3F-5B3E92D8EC0A}" dateTime="2022-01-11T11:41:34" maxSheetId="3" userName="MSWiA" r:id="rId84">
    <sheetIdMap count="2">
      <sheetId val="1"/>
      <sheetId val="2"/>
    </sheetIdMap>
  </header>
  <header guid="{D15728BA-F71F-41F2-BA91-BF37D6EB7EA8}" dateTime="2022-01-12T07:41:07" maxSheetId="3" userName="Arciszewska Katarzyna" r:id="rId85" minRId="406" maxRId="428">
    <sheetIdMap count="2">
      <sheetId val="1"/>
      <sheetId val="2"/>
    </sheetIdMap>
  </header>
  <header guid="{DDE85FA2-5AED-4426-BF5C-37636D38CCD4}" dateTime="2022-01-12T08:09:37" maxSheetId="3" userName="Arciszewska Katarzyna" r:id="rId86" minRId="429" maxRId="443">
    <sheetIdMap count="2">
      <sheetId val="1"/>
      <sheetId val="2"/>
    </sheetIdMap>
  </header>
  <header guid="{C02F75FE-570F-4625-94C0-8F333E420D0A}" dateTime="2022-01-12T08:23:27" maxSheetId="3" userName="Arciszewska Katarzyna" r:id="rId87" minRId="444" maxRId="455">
    <sheetIdMap count="2">
      <sheetId val="1"/>
      <sheetId val="2"/>
    </sheetIdMap>
  </header>
  <header guid="{476BF44A-7B0C-4182-880A-43A72CCDA7D3}" dateTime="2022-01-12T08:25:35" maxSheetId="3" userName="Arciszewska Katarzyna" r:id="rId88" minRId="456" maxRId="459">
    <sheetIdMap count="2">
      <sheetId val="1"/>
      <sheetId val="2"/>
    </sheetIdMap>
  </header>
  <header guid="{F8CE8124-9FA1-4886-BCE6-813DB658E377}" dateTime="2022-01-12T09:25:04" maxSheetId="3" userName="Arciszewska Katarzyna" r:id="rId89" minRId="460">
    <sheetIdMap count="2">
      <sheetId val="1"/>
      <sheetId val="2"/>
    </sheetIdMap>
  </header>
  <header guid="{B9C2E4B7-DC50-44AB-835C-8D9ED1EF1BBC}" dateTime="2022-01-12T09:53:52" maxSheetId="3" userName="Arciszewska Katarzyna" r:id="rId90" minRId="461" maxRId="463">
    <sheetIdMap count="2">
      <sheetId val="1"/>
      <sheetId val="2"/>
    </sheetIdMap>
  </header>
  <header guid="{116939F1-4DE3-470F-B8B0-23723F97E9CB}" dateTime="2022-01-12T10:07:33" maxSheetId="3" userName="Arciszewska Katarzyna" r:id="rId91" minRId="464">
    <sheetIdMap count="2">
      <sheetId val="1"/>
      <sheetId val="2"/>
    </sheetIdMap>
  </header>
  <header guid="{CE371509-554F-406B-8721-7D915FEF9AB5}" dateTime="2022-01-12T10:31:48" maxSheetId="3" userName="Arciszewska Katarzyna" r:id="rId92" minRId="465" maxRId="492">
    <sheetIdMap count="2">
      <sheetId val="1"/>
      <sheetId val="2"/>
    </sheetIdMap>
  </header>
  <header guid="{424ED3F8-574C-48E3-B8D4-F682F4D30B11}" dateTime="2022-01-12T10:37:33" maxSheetId="3" userName="Arciszewska Katarzyna" r:id="rId93" minRId="493" maxRId="663">
    <sheetIdMap count="2">
      <sheetId val="1"/>
      <sheetId val="2"/>
    </sheetIdMap>
  </header>
  <header guid="{719D5C87-A6AC-475E-B812-E43BE02FBE11}" dateTime="2022-01-12T10:39:51" maxSheetId="3" userName="Arciszewska Katarzyna" r:id="rId94">
    <sheetIdMap count="2">
      <sheetId val="1"/>
      <sheetId val="2"/>
    </sheetIdMap>
  </header>
  <header guid="{6E4CC43F-234D-4790-B118-C9DD005FA5EB}" dateTime="2022-01-12T10:40:21" maxSheetId="3" userName="Arciszewska Katarzyna" r:id="rId95" minRId="664">
    <sheetIdMap count="2">
      <sheetId val="1"/>
      <sheetId val="2"/>
    </sheetIdMap>
  </header>
  <header guid="{20D71F45-14E1-4DB8-8DE9-6CC59E8558C8}" dateTime="2022-01-12T10:58:48" maxSheetId="3" userName="Arciszewska Katarzyna" r:id="rId96" minRId="665">
    <sheetIdMap count="2">
      <sheetId val="1"/>
      <sheetId val="2"/>
    </sheetIdMap>
  </header>
  <header guid="{75E0CAB7-3DE9-45C2-B852-05CF4DE5B6E8}" dateTime="2022-01-12T11:01:03" maxSheetId="3" userName="Arciszewska Katarzyna" r:id="rId97" minRId="666">
    <sheetIdMap count="2">
      <sheetId val="1"/>
      <sheetId val="2"/>
    </sheetIdMap>
  </header>
  <header guid="{DE2B45CE-670B-4187-A6C9-D521FADF9283}" dateTime="2022-01-12T11:02:52" maxSheetId="3" userName="Arciszewska Katarzyna" r:id="rId98" minRId="667" maxRId="668">
    <sheetIdMap count="2">
      <sheetId val="1"/>
      <sheetId val="2"/>
    </sheetIdMap>
  </header>
  <header guid="{AA80FAA8-613F-49F3-8D65-E6A9B607D4C0}" dateTime="2022-01-12T11:17:54" maxSheetId="3" userName="Arciszewska Katarzyna" r:id="rId99" minRId="669" maxRId="672">
    <sheetIdMap count="2">
      <sheetId val="1"/>
      <sheetId val="2"/>
    </sheetIdMap>
  </header>
  <header guid="{D276FDFD-75A5-470F-93F7-D1172A938DBE}" dateTime="2022-01-12T11:26:31" maxSheetId="3" userName="Arciszewska Katarzyna" r:id="rId100" minRId="673">
    <sheetIdMap count="2">
      <sheetId val="1"/>
      <sheetId val="2"/>
    </sheetIdMap>
  </header>
  <header guid="{AA822CDB-7F58-48EB-AC27-1C6176C5B8D9}" dateTime="2022-01-12T11:31:56" maxSheetId="3" userName="Arciszewska Katarzyna" r:id="rId101" minRId="674" maxRId="675">
    <sheetIdMap count="2">
      <sheetId val="1"/>
      <sheetId val="2"/>
    </sheetIdMap>
  </header>
  <header guid="{294EC987-B52C-4875-A8C8-6FBE30228791}" dateTime="2022-01-12T11:32:12" maxSheetId="3" userName="Arciszewska Katarzyna" r:id="rId102" minRId="676">
    <sheetIdMap count="2">
      <sheetId val="1"/>
      <sheetId val="2"/>
    </sheetIdMap>
  </header>
  <header guid="{59826F81-7A02-4E77-B42C-178DB4AC67CB}" dateTime="2022-01-12T11:33:29" maxSheetId="3" userName="Arciszewska Katarzyna" r:id="rId103" minRId="677">
    <sheetIdMap count="2">
      <sheetId val="1"/>
      <sheetId val="2"/>
    </sheetIdMap>
  </header>
  <header guid="{3911E661-BC61-4610-A855-FAC6DE19CDA5}" dateTime="2022-01-12T11:35:33" maxSheetId="3" userName="Arciszewska Katarzyna" r:id="rId104" minRId="678">
    <sheetIdMap count="2">
      <sheetId val="1"/>
      <sheetId val="2"/>
    </sheetIdMap>
  </header>
  <header guid="{600215C4-BF7E-44BE-8514-09EAEC31B991}" dateTime="2022-01-12T11:40:58" maxSheetId="3" userName="Arciszewska Katarzyna" r:id="rId105" minRId="679" maxRId="681">
    <sheetIdMap count="2">
      <sheetId val="1"/>
      <sheetId val="2"/>
    </sheetIdMap>
  </header>
  <header guid="{3CF5DE29-5D5C-4C7D-B965-62625BACAE39}" dateTime="2022-01-12T11:42:01" maxSheetId="3" userName="Arciszewska Katarzyna" r:id="rId106" minRId="682" maxRId="683">
    <sheetIdMap count="2">
      <sheetId val="1"/>
      <sheetId val="2"/>
    </sheetIdMap>
  </header>
  <header guid="{C7638F42-2971-459C-BD00-ECD58BDA8140}" dateTime="2022-01-12T13:07:31" maxSheetId="3" userName="Arciszewska Katarzyna" r:id="rId107" minRId="684" maxRId="686">
    <sheetIdMap count="2">
      <sheetId val="1"/>
      <sheetId val="2"/>
    </sheetIdMap>
  </header>
  <header guid="{E96B7FCE-3D68-4388-87AB-A5DF79BF6210}" dateTime="2022-01-12T13:15:11" maxSheetId="3" userName="Arciszewska Katarzyna" r:id="rId108">
    <sheetIdMap count="2">
      <sheetId val="1"/>
      <sheetId val="2"/>
    </sheetIdMap>
  </header>
  <header guid="{FFCA7544-39CE-441E-A485-937EA7794D66}" dateTime="2022-01-13T09:27:30" maxSheetId="3" userName="Arciszewska Katarzyna" r:id="rId109" minRId="687" maxRId="690">
    <sheetIdMap count="2">
      <sheetId val="1"/>
      <sheetId val="2"/>
    </sheetIdMap>
  </header>
  <header guid="{E964C5D5-566A-487F-A134-31AA871D41B5}" dateTime="2022-01-13T09:33:05" maxSheetId="3" userName="MSWiA" r:id="rId110" minRId="691">
    <sheetIdMap count="2">
      <sheetId val="1"/>
      <sheetId val="2"/>
    </sheetIdMap>
  </header>
  <header guid="{B7DD3C68-85FF-4B86-A85B-0CB16BDB6E8D}" dateTime="2022-01-13T12:32:33" maxSheetId="3" userName="Arciszewska Katarzyna" r:id="rId111" minRId="692" maxRId="693">
    <sheetIdMap count="2">
      <sheetId val="1"/>
      <sheetId val="2"/>
    </sheetIdMap>
  </header>
  <header guid="{09D472E9-7AA4-46BA-9E1E-25B8AF1CB168}" dateTime="2022-01-20T07:54:24" maxSheetId="3" userName="MSWiA" r:id="rId112" minRId="694" maxRId="707">
    <sheetIdMap count="2">
      <sheetId val="1"/>
      <sheetId val="2"/>
    </sheetIdMap>
  </header>
  <header guid="{9BF997ED-D9CF-4139-A4B6-4C85BAB186E6}" dateTime="2022-01-20T16:06:28" maxSheetId="3" userName="MSWiA" r:id="rId113">
    <sheetIdMap count="2">
      <sheetId val="1"/>
      <sheetId val="2"/>
    </sheetIdMap>
  </header>
  <header guid="{5571E7C0-0C0D-436A-A780-51DB8C0B5E20}" dateTime="2022-01-21T15:55:59" maxSheetId="3" userName="Arciszewska Katarzyna" r:id="rId114" minRId="708" maxRId="719">
    <sheetIdMap count="2">
      <sheetId val="1"/>
      <sheetId val="2"/>
    </sheetIdMap>
  </header>
  <header guid="{34A96FFF-5F85-4EBE-8655-670764FAD68C}" dateTime="2022-01-21T15:59:15" maxSheetId="3" userName="Arciszewska Katarzyna" r:id="rId115" minRId="720">
    <sheetIdMap count="2">
      <sheetId val="1"/>
      <sheetId val="2"/>
    </sheetIdMap>
  </header>
  <header guid="{361E8F06-7C9B-47E6-872D-4F7097909DE7}" dateTime="2022-01-21T16:02:02" maxSheetId="3" userName="Arciszewska Katarzyna" r:id="rId116" minRId="721">
    <sheetIdMap count="2">
      <sheetId val="1"/>
      <sheetId val="2"/>
    </sheetIdMap>
  </header>
  <header guid="{E9A50304-5717-406E-899B-875E706CED1C}" dateTime="2022-01-23T18:58:31" maxSheetId="3" userName="Arciszewska Katarzyna" r:id="rId117" minRId="722" maxRId="723">
    <sheetIdMap count="2">
      <sheetId val="1"/>
      <sheetId val="2"/>
    </sheetIdMap>
  </header>
  <header guid="{8F45E335-0810-42B5-9C30-D8EAA53BB8F0}" dateTime="2022-01-23T19:17:08" maxSheetId="3" userName="Arciszewska Katarzyna" r:id="rId118" minRId="724">
    <sheetIdMap count="2">
      <sheetId val="1"/>
      <sheetId val="2"/>
    </sheetIdMap>
  </header>
  <header guid="{3D9FA957-C0F8-49CF-AB9C-0CCA73188E27}" dateTime="2022-01-23T19:27:50" maxSheetId="3" userName="Arciszewska Katarzyna" r:id="rId119">
    <sheetIdMap count="2">
      <sheetId val="1"/>
      <sheetId val="2"/>
    </sheetIdMap>
  </header>
  <header guid="{CB63467C-A0E0-42C5-B82A-5D5AC3C62C79}" dateTime="2022-01-24T07:28:39" maxSheetId="3" userName="Arciszewska Katarzyna" r:id="rId120" minRId="725" maxRId="726">
    <sheetIdMap count="2">
      <sheetId val="1"/>
      <sheetId val="2"/>
    </sheetIdMap>
  </header>
  <header guid="{7ECE5ADD-B576-4886-9D45-4AE65A9CB042}" dateTime="2022-01-24T07:30:33" maxSheetId="3" userName="Arciszewska Katarzyna" r:id="rId121">
    <sheetIdMap count="2">
      <sheetId val="1"/>
      <sheetId val="2"/>
    </sheetIdMap>
  </header>
  <header guid="{3B982431-4A53-456B-95F6-D4240481444F}" dateTime="2022-01-25T11:48:44" maxSheetId="3" userName="Arciszewska Katarzyna" r:id="rId122" minRId="727" maxRId="739">
    <sheetIdMap count="2">
      <sheetId val="1"/>
      <sheetId val="2"/>
    </sheetIdMap>
  </header>
  <header guid="{2F01A219-61EE-4E1E-A686-36869ED2EABA}" dateTime="2022-01-25T11:50:03" maxSheetId="3" userName="Arciszewska Katarzyna" r:id="rId123" minRId="740" maxRId="746">
    <sheetIdMap count="2">
      <sheetId val="1"/>
      <sheetId val="2"/>
    </sheetIdMap>
  </header>
  <header guid="{E2DD8FD8-955A-4E1E-806F-DFA206468CC0}" dateTime="2022-01-25T16:40:21" maxSheetId="3" userName="Misiec Ewa" r:id="rId124">
    <sheetIdMap count="2">
      <sheetId val="1"/>
      <sheetId val="2"/>
    </sheetIdMap>
  </header>
</header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" sId="2">
    <oc r="C22" t="inlineStr">
      <is>
        <t>Zakładany cykl życia sprzetu i oprogramowania to 6 lat. UdSC założyło wymianę i modernizacje sprzetową  6 roku użytkownia. Do szacunków przyjęto ostatnią modernizacje i wymianę sprzetowa jaka odbyłą się w roku 2020. W wycenie zawarto szacowane różnice walutowe, a także wzrost kosztów  produkcji sprzetu, zmiany w licencjonowaniu itd. Sprzęt wraz z licencjami i wsparciem technicznym producenta na 3 lata.</t>
      </is>
    </oc>
    <nc r="C22" t="inlineStr">
      <is>
        <t>Zakładany cykl życia sprzetu i oprogramowania to 6 lat. UdSC założyło wymianę i modernizacje sprzetową  6 roku użytkownia. Do szacunków przyjęto ostatnią modernizacje i wymianę sprzetowa jaka odbyłą się w roku 2020. W wycenie zawarto szacowane różnice walutowe, a także wzrost kosztów  produkcji sprzętu, zmiany w licencjonowaniu itd. Sprzęt wraz z licencjami i wsparciem technicznym producenta na 3 lata.</t>
      </is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" sId="2">
    <oc r="C21" t="inlineStr">
      <is>
        <t xml:space="preserve">Umowa na świadczenie usług wsparcia technicznego, szacowana wartość na lata 2022-2024 to 200 tyś. zł miesięcznie. Umowy podpisywane są w cyklach 3 letnich (razem z modernizacją systemu Pobyt). Na kolejne 3 lata założony został wzrost cen o 15% w stosunku do poprzedniej umowy. Wartość na lata 2022-2024 zostałą oszacowana przez byłego Wykonawcę systemu Pobyt oraz rozeznanie rynku. </t>
      </is>
    </oc>
    <nc r="C21" t="inlineStr">
      <is>
        <t xml:space="preserve">Umowa na świadczenie usług wsparcia technicznego, szacowana wartość na lata 2022-2024 to 200 tyś. zł miesięcznie. Umowy podpisywane są w cyklach 3 letnich (razem z modernizacją systemu Pobyt). Na kolejne 3 lata założony został wzrost cen o 15% w stosunku do poprzedniej umowy. Wartość na lata 2022-2024 została oszacowana przez byłego Wykonawcę systemu Pobyt oraz rozeznanie rynku. 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" sId="2">
    <oc r="C22" t="inlineStr">
      <is>
        <t>Zakładany cykl życia sprzetu i oprogramowania to 6 lat. UdSC założyło wymianę i modernizacje sprzetową  6 roku użytkownia. Do szacunków przyjęto ostatnią modernizacje i wymianę sprzetowa jaka odbyłą się w roku 2020. W wycenie zawarto szacowane różnice walutowe, a także wzrost kosztów  produkcji sprzętu, zmiany w licencjonowaniu itd. Sprzęt wraz z licencjami i wsparciem technicznym producenta na 3 lata.</t>
      </is>
    </oc>
    <nc r="C22" t="inlineStr">
      <is>
        <t>Zakładany cykl życia sprzetu i oprogramowania to 6 lat. UdSC założyło wymianę i modernizację sprzetową w 6 roku użytkowania. Do szacunków przyjęto ostatnią modernizację i wymianę sprzętowa jaka odbyła się w roku 2020. W wycenie zawarto szacowane różnice walutowe, a także wzrost kosztów produkcji sprzętu, zmiany w licencjonowaniu itd. Sprzęt wraz z licencjami i wsparciem technicznym producenta na 3 lata.</t>
      </is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" sId="2">
    <oc r="C22" t="inlineStr">
      <is>
        <t>Zakładany cykl życia sprzetu i oprogramowania to 6 lat. UdSC założyło wymianę i modernizację sprzetową w 6 roku użytkowania. Do szacunków przyjęto ostatnią modernizację i wymianę sprzętowa jaka odbyła się w roku 2020. W wycenie zawarto szacowane różnice walutowe, a także wzrost kosztów produkcji sprzętu, zmiany w licencjonowaniu itd. Sprzęt wraz z licencjami i wsparciem technicznym producenta na 3 lata.</t>
      </is>
    </oc>
    <nc r="C22" t="inlineStr">
      <is>
        <t xml:space="preserve">Zakładany cykl życia sprzetu i oprogramowania to 6 lat. UdSC założyło wymianę i modernizację sprzetową w 6 roku użytkowania. Do szacunków przyjęto ostatnią modernizację i wymianę sprzętowa jaka odbyła się w roku 2020. W wycenie zawarto szacowane różnice walutowe, a także wzrost kosztów produkcji sprzętu, zmiany w licencjonowaniu itd. </t>
      </is>
    </nc>
  </rcc>
  <rcc rId="680" sId="2">
    <oc r="C23" t="inlineStr">
      <is>
        <t>Przedłużenie licencji wraz ze wsparciem wsparcie technicznym producenta na kolejne 3 lata.</t>
      </is>
    </oc>
    <nc r="C23" t="inlineStr">
      <is>
        <t>Przedłużenie licencji wraz ze wsparciem technicznym producenta na kolejne 3 lata.</t>
      </is>
    </nc>
  </rcc>
  <rcc rId="681" sId="2">
    <oc r="B28" t="inlineStr">
      <is>
        <t>Wzmocnienie kadrowe do obsługi dostosowanego systemu Pobyt - 1 etat BI mnożnik 3.0 oraz 4 etaty do obsługi konsultacji mnożnik 2.5</t>
      </is>
    </oc>
    <nc r="B28" t="inlineStr">
      <is>
        <t>Wzmocnienie kadrowe do obsługi dostosowanego systemu Pobyt - 1 etat (Biuro Informatyki) mnożnik 3.0 oraz 4 etaty do obsługi konsultacji mnożnik 2.5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" sId="2">
    <oc r="C28" t="inlineStr">
      <is>
        <t>5,2 mln brutto - w kalkulacji uwzględniono koszty utworzenia 1 etatu z mnożnikiem 3.0 oraz 4 etatów z mnożnikiem 2.5, przy założeniu 20 % stażu pracy i kwotą bazową na poziomie 2.031,96 zł.</t>
      </is>
    </oc>
    <nc r="C28" t="inlineStr">
      <is>
        <t>5,2 mln brutto - w kalkulacji uwzględniono koszty utworzenia 1 etatu z mnożnikiem 3.0 oraz 4 etatów z mnożnikiem 2.5, przy założeniu 20 % stażu pracy i kwotą bazową na poziomie 2.031,96 zł</t>
      </is>
    </nc>
  </rcc>
  <rcc rId="683" sId="2">
    <oc r="B28" t="inlineStr">
      <is>
        <t>Wzmocnienie kadrowe do obsługi dostosowanego systemu Pobyt - 1 etat (Biuro Informatyki) mnożnik 3.0 oraz 4 etaty do obsługi konsultacji mnożnik 2.5</t>
      </is>
    </oc>
    <nc r="B28" t="inlineStr">
      <is>
        <t xml:space="preserve">Wzmocnienie kadrowe do obsługi dostosowanego systemu Pobyt </t>
      </is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4" sId="1" xfDxf="1" dxf="1" numFmtId="4">
    <oc r="D15">
      <v>5000000</v>
    </oc>
    <nc r="D15">
      <v>4649400</v>
    </nc>
    <ndxf>
      <font>
        <color auto="1"/>
      </font>
      <numFmt numFmtId="4" formatCode="#,##0.00"/>
      <fill>
        <patternFill patternType="solid">
          <bgColor theme="4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85" sId="1" xfDxf="1" dxf="1" numFmtId="4">
    <oc r="C15">
      <v>17896500</v>
    </oc>
    <nc r="C15">
      <v>13247100</v>
    </nc>
    <ndxf>
      <numFmt numFmtId="4" formatCode="#,##0.00"/>
      <fill>
        <patternFill patternType="solid">
          <bgColor theme="4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86" sId="1">
    <oc r="P15" t="inlineStr">
      <is>
        <t>budżet Policji</t>
      </is>
    </oc>
    <nc r="P15" t="inlineStr">
      <is>
        <t>1/ budżet Policji                                                                                    2/ od roku 2023 koszt serwisu uwzględnia wzrost kosztów</t>
      </is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7" start="0" length="0">
    <dxf>
      <numFmt numFmtId="3" formatCode="#,##0"/>
    </dxf>
  </rfmt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7" sId="1" numFmtId="4">
    <oc r="C33">
      <v>0</v>
    </oc>
    <nc r="C33">
      <v>200000</v>
    </nc>
  </rcc>
  <rfmt sheetId="1" xfDxf="1" sqref="O33" start="0" length="0">
    <dxf>
      <fill>
        <patternFill patternType="solid">
          <bgColor theme="7" tint="0.79998168889431442"/>
        </patternFill>
      </fill>
      <alignment horizontal="left" wrapText="1" readingOrder="0"/>
      <border outline="0">
        <left style="thin">
          <color indexed="64"/>
        </left>
        <right style="thin">
          <color indexed="64"/>
        </right>
        <bottom style="medium">
          <color indexed="64"/>
        </bottom>
      </border>
    </dxf>
  </rfmt>
  <rcc rId="688" sId="1">
    <nc r="O33" t="inlineStr">
      <is>
        <t>część 21 (Gospodarka morska)</t>
      </is>
    </nc>
  </rcc>
  <rfmt sheetId="2" sqref="C29" start="0" length="2147483647">
    <dxf>
      <font>
        <sz val="11"/>
      </font>
    </dxf>
  </rfmt>
  <rfmt sheetId="2" sqref="C29" start="0" length="2147483647">
    <dxf>
      <font>
        <b val="0"/>
      </font>
    </dxf>
  </rfmt>
  <rcc rId="689" sId="2">
    <nc r="C29" t="inlineStr">
      <is>
        <t>Koszty oszacowane na podstawie szacunków wyceny kosztów modernizacji innych systemów dokonanych przez użytkowników KSI SIS - toczące się prace w obszarze biznesowo-technicznym uniemożliwiają bieżące oszacowanie kosztów modernizacji przez gestora systemu REJA24.</t>
      </is>
    </nc>
  </rcc>
  <rcc rId="690" sId="1">
    <oc r="P33" t="inlineStr">
      <is>
        <t>toczące się prace w obszarze biznesowo-technicznym uniemożliwiają bieżące oszacowanie kosztów modernizacji</t>
      </is>
    </oc>
    <nc r="P33" t="inlineStr">
      <is>
        <t>w oparciu o wycenę szacunkową dostosowania innych systemów</t>
      </is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2">
    <nc r="C12" t="inlineStr">
      <is>
        <t>Koszt oszacowano na podstawie staqwek rynkowych adaptacji pomieswzczeń na cele biurowe</t>
      </is>
    </nc>
  </rcc>
  <rfmt sheetId="2" sqref="C12">
    <dxf>
      <fill>
        <patternFill>
          <bgColor rgb="FFFFFF00"/>
        </patternFill>
      </fill>
    </dxf>
  </rfmt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2" sId="2">
    <oc r="C12" t="inlineStr">
      <is>
        <t>Koszt oszacowano na podstawie staqwek rynkowych adaptacji pomieswzczeń na cele biurowe</t>
      </is>
    </oc>
    <nc r="C12" t="inlineStr">
      <is>
        <t>Koszt oszacowano na podstawie stawek rynkowych adaptacji pomieszczeń na cele biurowe</t>
      </is>
    </nc>
  </rcc>
  <rfmt sheetId="2" sqref="C12">
    <dxf>
      <fill>
        <patternFill>
          <bgColor theme="4" tint="0.79998168889431442"/>
        </patternFill>
      </fill>
    </dxf>
  </rfmt>
  <rcc rId="693" sId="2">
    <oc r="C19" t="inlineStr">
      <is>
        <t>Koszt dostosowania w zakresie współpracy systemu z usługami KSI w warstwie programowej (wymiana komunikatów) oszacowany na: 6 mies. (8h/dzień) pracy x 2 programistów x 14000 (zł/mc) = 168 000,00 zł. brutto.</t>
      </is>
    </oc>
    <nc r="C19" t="inlineStr">
      <is>
        <t>Koszt dotyczy wymaganych prac programistycznych związanych z dostosowaniem w zakresie współpracy systemu z usługami KSI w warstwie programowej (wymiana komunikatów) oszacowany na: 6 mies. (8h/dzień) pracy x 2 programistów x 14000 (zł/mc) = 168 000,00 zł. brutto. W zakresie infrastruktury serwerowej, z uwagi na przyjętą formułę wdrażania nowych wersji funkcjonalności systemu CeRO w oparciu o infrastrukturę systemu CKD, brak kosztów dostosowania. Obecnie brak podstaw do szacowania kosztów utrzymania.</t>
      </is>
    </nc>
  </rcc>
  <rcv guid="{250232EC-58FE-4AEF-A082-7F8954EC4C01}" action="delete"/>
  <rcv guid="{250232EC-58FE-4AEF-A082-7F8954EC4C01}" action="add"/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4" sId="1" numFmtId="4">
    <oc r="D12">
      <v>635000</v>
    </oc>
    <nc r="D12">
      <v>796000</v>
    </nc>
  </rcc>
  <rcc rId="695" sId="1" numFmtId="4">
    <oc r="E12">
      <v>635000</v>
    </oc>
    <nc r="E12">
      <v>796000</v>
    </nc>
  </rcc>
  <rcc rId="696" sId="1" numFmtId="4">
    <oc r="F12">
      <v>635000</v>
    </oc>
    <nc r="F12">
      <v>796000</v>
    </nc>
  </rcc>
  <rcc rId="697" sId="1" numFmtId="4">
    <oc r="G12">
      <v>635000</v>
    </oc>
    <nc r="G12">
      <v>796000</v>
    </nc>
  </rcc>
  <rcc rId="698" sId="1" numFmtId="4">
    <oc r="H12">
      <v>635000</v>
    </oc>
    <nc r="H12">
      <v>796000</v>
    </nc>
  </rcc>
  <rcc rId="699" sId="1" numFmtId="4">
    <oc r="I12">
      <v>635000</v>
    </oc>
    <nc r="I12">
      <v>796000</v>
    </nc>
  </rcc>
  <rcc rId="700" sId="1" numFmtId="4">
    <oc r="J12">
      <v>635000</v>
    </oc>
    <nc r="J12">
      <v>796000</v>
    </nc>
  </rcc>
  <rcc rId="701" sId="1" numFmtId="4">
    <oc r="K12">
      <v>635000</v>
    </oc>
    <nc r="K12">
      <v>796000</v>
    </nc>
  </rcc>
  <rcc rId="702" sId="1" numFmtId="4">
    <oc r="L12">
      <v>635000</v>
    </oc>
    <nc r="L12">
      <v>796000</v>
    </nc>
  </rcc>
  <rcc rId="703" sId="1" numFmtId="4">
    <oc r="M12">
      <v>635000</v>
    </oc>
    <nc r="M12">
      <v>796000</v>
    </nc>
  </rcc>
  <rcc rId="704" sId="1" numFmtId="4">
    <oc r="N12">
      <v>635000</v>
    </oc>
    <nc r="N12">
      <v>796000</v>
    </nc>
  </rcc>
  <rcc rId="705" sId="1">
    <oc r="B12" t="inlineStr">
      <is>
        <t xml:space="preserve">Koszty obsługi i zarzadzania alertami powrotowymi przeznaczone na utworzenie ww. służby dyżurnej tj. koszty przewidywanego utworzenia 7. stanowisk ekspertów wykonujących zadania w ramach służby zmianowej (24/7) </t>
      </is>
    </oc>
    <nc r="B12" t="inlineStr">
      <is>
        <t>Koszty obsługi i zarzadzania alertami powrotowymi przeznaczone na funkcjonowanie ww. służby dyżurnej tj. koszty przewidywanego utworzenia 8 stanowisk ekspertów wykonujących zadania w ramach służby zmianowej (24/7) oraz służby stałej 8 godzinnej</t>
      </is>
    </nc>
  </rcc>
  <rcc rId="706" sId="1">
    <oc r="P12" t="inlineStr">
      <is>
        <t>1/ budżet KGSG                                                                                  2/ w obecnej strukturze organizacyjnej ZdsC KGSG przewidziano 7 etatów eksperta, w oparciu o które zostanie utworzona służba dyżurna funkcjonująca w ramach Biura SIRENE zlokalizowanego w KGP- roczny koszt netto utrzymania wskazanej struktury etatowej wyniesie 635 000 PLN                                                                                                                                      3/ na podstawie wyników planowanej po operacyjnym wdrożeniu SIS ewaluacji - decyzje dot. ewentualnego zwiększenie ww. struktury etatowej, celem zapewnienia efektywnej realizacji ww. zadań w przyjętym systemie ciągłym (zmianowym)</t>
      </is>
    </oc>
    <nc r="P12" t="inlineStr">
      <is>
        <t>1/ budżet KGSG                                                                                  2/ w obecnej strukturze organizacyjnej ZdsC KGSG przewidziano 8 etatów eksperta, w oparciu o które zostanie utworzona służba dyżurna funkcjonująca w ramach Biura SIRENE zlokalizowanego w KGP- roczny koszt netto utrzymania wskazanej struktury etatowej wyniesie 796 000 PLN                                                                                                                                      3/ na podstawie wyników planowanej po operacyjnym wdrożeniu SIS ewaluacji - decyzje dot. ewentualnego zwiększenie ww. struktury etatowej, celem zapewnienia efektywnej realizacji ww. zadań w przyjętym systemie ciągłym (zmianowym) oraz słyżbie stałej 8 godzinnej</t>
      </is>
    </nc>
  </rcc>
  <rcc rId="707" sId="2">
    <oc r="B10" t="inlineStr">
      <is>
        <t>Koszty obsługi i zarzadzania alertami powrotowymi przeznaczone na utworzenie ww. służby dyżurnej tj. koszty przewidywanego utworzenia 7 stanowisk ekspertów w ujęciu rocznym.</t>
      </is>
    </oc>
    <nc r="B10" t="inlineStr">
      <is>
        <t>Koszty obsługi i zarzadzania alertami powrotowymi przeznaczone na funkcjonowanie ww. służby dyżurnej tj. koszty przewidywanego funkcjonowania 8 stanowisk ekspertów w ujęciu rocznym.</t>
      </is>
    </nc>
  </rcc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8DCF190-4C95-452E-9C8D-C37BD012E962}" action="delete"/>
  <rcv guid="{48DCF190-4C95-452E-9C8D-C37BD012E962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8" sId="1" numFmtId="4">
    <oc r="C33">
      <v>200000</v>
    </oc>
    <nc r="C33">
      <v>500000</v>
    </nc>
  </rcc>
  <rcc rId="709" sId="1" numFmtId="4">
    <oc r="D33">
      <v>0</v>
    </oc>
    <nc r="D33">
      <v>150000</v>
    </nc>
  </rcc>
  <rcc rId="710" sId="1" numFmtId="4">
    <oc r="E33">
      <v>0</v>
    </oc>
    <nc r="E33">
      <v>150000</v>
    </nc>
  </rcc>
  <rcc rId="711" sId="1" numFmtId="4">
    <oc r="F33">
      <v>0</v>
    </oc>
    <nc r="F33">
      <v>1050000</v>
    </nc>
  </rcc>
  <rcc rId="712" sId="1" numFmtId="4">
    <oc r="G33">
      <v>0</v>
    </oc>
    <nc r="G33">
      <v>150000</v>
    </nc>
  </rcc>
  <rcc rId="713" sId="1" numFmtId="4">
    <oc r="H33">
      <v>0</v>
    </oc>
    <nc r="H33">
      <v>150000</v>
    </nc>
  </rcc>
  <rcc rId="714" sId="1" numFmtId="4">
    <oc r="I33">
      <v>0</v>
    </oc>
    <nc r="I33">
      <v>150000</v>
    </nc>
  </rcc>
  <rcc rId="715" sId="1" numFmtId="4">
    <oc r="J33">
      <v>0</v>
    </oc>
    <nc r="J33">
      <v>150000</v>
    </nc>
  </rcc>
  <rcc rId="716" sId="1" numFmtId="4">
    <oc r="K33">
      <v>0</v>
    </oc>
    <nc r="K33">
      <v>1110000</v>
    </nc>
  </rcc>
  <rcc rId="717" sId="1" numFmtId="4">
    <oc r="L33">
      <v>0</v>
    </oc>
    <nc r="L33">
      <v>150000</v>
    </nc>
  </rcc>
  <rcc rId="718" sId="1" numFmtId="4">
    <oc r="M33">
      <v>0</v>
    </oc>
    <nc r="M33">
      <v>150000</v>
    </nc>
  </rcc>
  <rcc rId="719" sId="1" numFmtId="4">
    <oc r="N33">
      <v>0</v>
    </oc>
    <nc r="N33">
      <v>150000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0" sId="2">
    <oc r="C29" t="inlineStr">
      <is>
        <t>Koszty oszacowane na podstawie szacunków wyceny kosztów modernizacji innych systemów dokonanych przez użytkowników KSI SIS - toczące się prace w obszarze biznesowo-technicznym uniemożliwiają bieżące oszacowanie kosztów modernizacji przez gestora systemu REJA24.</t>
      </is>
    </oc>
    <nc r="C29" t="inlineStr">
      <is>
        <t>Modyfikacje Systemu REJA24, polegające na dostosowaniu systemu do realizowania przez organy rejestrujące obowiązków dotyczących wysyłania zapytań w zakresie figurowania jednostki w SIS, wynosić będą 500 000 PLN. Koszty utrzymania rocznego wynosić będą 150 000 PLN, a koszty modernizacji infrastruktury w 2024 roku wynosić będą 900 000 PLN i w 2029 roku –  960 000 PLN.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>
    <oc r="P33" t="inlineStr">
      <is>
        <t>w oparciu o wycenę szacunkową dostosowania innych systemów</t>
      </is>
    </oc>
    <nc r="P33" t="inlineStr">
      <is>
        <t>wycena szacunkowa uwzględnia koszty modernizacji infrastruktury w 2024 r. - 900.000 PLN i w 2029 r. –  960.000 PLN.</t>
      </is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2" sId="1" odxf="1" dxf="1">
    <nc r="E39">
      <f>SUM(D33:N33)</f>
    </nc>
    <odxf>
      <numFmt numFmtId="0" formatCode="General"/>
    </odxf>
    <ndxf>
      <numFmt numFmtId="4" formatCode="#,##0.00"/>
    </ndxf>
  </rcc>
  <rcc rId="723" sId="1">
    <oc r="P33" t="inlineStr">
      <is>
        <t>wycena szacunkowa uwzględnia koszty modernizacji infrastruktury w 2024 r. - 900.000 PLN i w 2029 r. –  960.000 PLN.</t>
      </is>
    </oc>
    <nc r="P33" t="inlineStr">
      <is>
        <t>wycena szacunkowa uwzględniająca koszty modernizacji infrastruktury w 2024 r. - 900.000 PLN i w 2029 r. –  960.000 PLN.</t>
      </is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4" sId="1">
    <oc r="E39">
      <f>SUM(D33:N33)</f>
    </oc>
    <nc r="E39"/>
  </rcc>
  <rcv guid="{250232EC-58FE-4AEF-A082-7F8954EC4C01}" action="delete"/>
  <rcv guid="{250232EC-58FE-4AEF-A082-7F8954EC4C01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35">
    <dxf>
      <numFmt numFmtId="4" formatCode="#,##0.00"/>
    </dxf>
  </rfmt>
  <rfmt sheetId="1" sqref="D41" start="0" length="0">
    <dxf>
      <numFmt numFmtId="4" formatCode="#,##0.00"/>
    </dxf>
  </rfmt>
  <rcv guid="{250232EC-58FE-4AEF-A082-7F8954EC4C01}" action="delete"/>
  <rcv guid="{250232EC-58FE-4AEF-A082-7F8954EC4C01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5" sId="1">
    <oc r="P33" t="inlineStr">
      <is>
        <t>wycena szacunkowa uwzględniająca koszty modernizacji infrastruktury w 2024 r. - 900.000 PLN i w 2029 r. –  960.000 PLN.</t>
      </is>
    </oc>
    <nc r="P33"/>
  </rcc>
  <rcc rId="726" sId="2">
    <oc r="C29" t="inlineStr">
      <is>
        <t>Modyfikacje Systemu REJA24, polegające na dostosowaniu systemu do realizowania przez organy rejestrujące obowiązków dotyczących wysyłania zapytań w zakresie figurowania jednostki w SIS, wynosić będą 500 000 PLN. Koszty utrzymania rocznego wynosić będą 150 000 PLN, a koszty modernizacji infrastruktury w 2024 roku wynosić będą 900 000 PLN i w 2029 roku –  960 000 PLN.</t>
      </is>
    </oc>
    <nc r="C29" t="inlineStr">
      <is>
        <t>wycena szacunkowa UMS uwzględniająca modyfikację Systemu REJA24, polegającą na jego dostosowaniu do realizowania przez organy rejestrujące obowiązków dotyczących wysyłania zapytań w zakresie figurowania jednostki w SIS oraz koszty modernizacji infrastruktury w 2024 r. (900.000 PLN) i w 2029 r. (960.000 PLN).</t>
      </is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41" start="0" length="0">
    <dxf>
      <numFmt numFmtId="4" formatCode="#,##0.00"/>
    </dxf>
  </rfmt>
  <rcv guid="{250232EC-58FE-4AEF-A082-7F8954EC4C01}" action="delete"/>
  <rcv guid="{250232EC-58FE-4AEF-A082-7F8954EC4C01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P3" t="inlineStr">
      <is>
        <t>1/ budżet Policji                                                                                       2/ Środki na zadanie związane z dostosowaniem policyjnych systemów informatycznych do wymagań SIS Recast na rok 2022 zostały zabezpieczone w ramach Funduszu Wsparcia Policji, a koszty utrzymania od roku 2023 będą planowane w ramach budżetu Policji</t>
      </is>
    </oc>
    <nc r="P3" t="inlineStr">
      <is>
        <t>1/ budżet Policji                                                                                                          2/ Środki na zadanie związane z dostosowaniem policyjnych systemów informatycznych do wymagań SIS Recast na rok 2022 zostały zabezpieczone w ramach Funduszu Wsparcia Policji, a koszty utrzymania od roku 2023 będą planowane w ramach budżetu Policji</t>
      </is>
    </nc>
  </rcc>
  <rcc rId="728" sId="1">
    <oc r="P12" t="inlineStr">
      <is>
        <t>1/ budżet KGSG                                                                                  2/ w obecnej strukturze organizacyjnej ZdsC KGSG przewidziano 8 etatów eksperta, w oparciu o które zostanie utworzona służba dyżurna funkcjonująca w ramach Biura SIRENE zlokalizowanego w KGP- roczny koszt netto utrzymania wskazanej struktury etatowej wyniesie 796 000 PLN                                                                                                                                      3/ na podstawie wyników planowanej po operacyjnym wdrożeniu SIS ewaluacji - decyzje dot. ewentualnego zwiększenie ww. struktury etatowej, celem zapewnienia efektywnej realizacji ww. zadań w przyjętym systemie ciągłym (zmianowym) oraz słyżbie stałej 8 godzinnej</t>
      </is>
    </oc>
    <nc r="P12" t="inlineStr">
      <is>
        <t>1/ budżet KGSG                                                                                                            2/ w obecnej strukturze organizacyjnej ZdsC KGSG przewidziano 8 etatów eksperta, w oparciu o które zostanie utworzona służba dyżurna funkcjonująca w ramach Biura SIRENE zlokalizowanego w KGP- roczny koszt netto utrzymania wskazanej struktury etatowej wyniesie 796 000 PLN                                                                                                                                      3/ na podstawie wyników planowanej po operacyjnym wdrożeniu SIS ewaluacji - decyzje dot. ewentualnego zwiększenie ww. struktury etatowej, celem zapewnienia efektywnej realizacji ww. zadań w przyjętym systemie ciągłym (zmianowym) oraz słyżbie stałej 8 godzinnej</t>
      </is>
    </nc>
  </rcc>
  <rcc rId="729" sId="1">
    <oc r="P15" t="inlineStr">
      <is>
        <t>1/ budżet Policji                                                                                    2/ od roku 2023 koszt serwisu uwzględnia wzrost kosztów</t>
      </is>
    </oc>
    <nc r="P15" t="inlineStr">
      <is>
        <t>1/ budżet Policji                                                                                                                2/ od roku 2023 koszt serwisu uwzględnia wzrost kosztów</t>
      </is>
    </nc>
  </rcc>
  <rcc rId="730" sId="1">
    <oc r="P23" t="inlineStr">
      <is>
        <t>1/ budżet                                                                                                      2/ koszty dotyczą całego systemu                                                      3/ koszty utrzymania systemu zostały podzielone na 3 główne zadania: a/ Usługa wparcia technicznego systemu Pobyt tj. utrzymania właściwych parametrów jakościowych, dostępności, sprawności, niezawodności i bezawaryjności systemu teleinformatycznego; b/ Wsparcia technicznego producenta, praw do aktualizacji, poprawek dla posiadanego sprzętu teleinformatycznego oraz oprogramowania;                c/ Wymiana sprzętu teleinformatycznego oraz oprogramowania  wraz z usługami migracji systemu Pobyt.</t>
      </is>
    </oc>
    <nc r="P23" t="inlineStr">
      <is>
        <t>1/ budżet                                                                                                                         2/ koszty dotyczą całego systemu                                                                   3/ koszty utrzymania systemu zostały podzielone na 3 główne zadania: a/ Usługa wparcia technicznego systemu Pobyt tj. utrzymania właściwych parametrów jakościowych, dostępności, sprawności, niezawodności i bezawaryjności systemu teleinformatycznego; b/ Wsparcia technicznego producenta, praw do aktualizacji, poprawek dla posiadanego sprzętu teleinformatycznego oraz oprogramowania;                          c/ Wymiana sprzętu teleinformatycznego oraz oprogramowania  wraz z usługami migracji systemu Pobyt.</t>
      </is>
    </nc>
  </rcc>
  <rcc rId="731" sId="1">
    <oc r="P24" t="inlineStr">
      <is>
        <t>1/ budżet                                                                                           2/ wymiana sprzętu teleinformatycznego oraz oprogramowania w cyklu 6 letnim (wymiana w 6 roku użytkowania) wraz z usługami migracji systemu Pobyt</t>
      </is>
    </oc>
    <nc r="P24" t="inlineStr">
      <is>
        <t>1/ budżet                                                                                                                               2/ wymiana sprzętu teleinformatycznego oraz oprogramowania w cyklu 6 letnim (wymiana w 6 roku użytkowania) wraz z usługami migracji systemu Pobyt</t>
      </is>
    </nc>
  </rcc>
  <rcc rId="732" sId="1">
    <oc r="P31" t="inlineStr">
      <is>
        <t>budżet                                                                                                        - wartość netto</t>
      </is>
    </oc>
    <nc r="P31" t="inlineStr">
      <is>
        <t>budżet                                                                                                                                         - wartość netto</t>
      </is>
    </nc>
  </rcc>
  <rcc rId="733" sId="1">
    <oc r="P32" t="inlineStr">
      <is>
        <t>budżet                                                                                                         -wartość brutto</t>
      </is>
    </oc>
    <nc r="P32" t="inlineStr">
      <is>
        <t>budżet                                                                                                                                      -wartość brutto</t>
      </is>
    </nc>
  </rcc>
  <rcc rId="734" sId="1">
    <oc r="P30" t="inlineStr">
      <is>
        <t>budżet                                                                                                            - wartość netto</t>
      </is>
    </oc>
    <nc r="P30" t="inlineStr">
      <is>
        <t>budżet                                                                                                                                         - wartość netto</t>
      </is>
    </nc>
  </rcc>
  <rcc rId="735" sId="1">
    <oc r="P29" t="inlineStr">
      <is>
        <t>budżet                                                                                                              - wartość netto</t>
      </is>
    </oc>
    <nc r="P29" t="inlineStr">
      <is>
        <t>budżet                                                                                                                                        - wartość netto</t>
      </is>
    </nc>
  </rcc>
  <rcc rId="736" sId="1">
    <oc r="P28" t="inlineStr">
      <is>
        <t>budżet                                                                                                            - wartość netto</t>
      </is>
    </oc>
    <nc r="P28" t="inlineStr">
      <is>
        <t>budżet                                                                                                                                           - wartość netto</t>
      </is>
    </nc>
  </rcc>
  <rcc rId="737" sId="1">
    <oc r="P27" t="inlineStr">
      <is>
        <t>budżet                                                                                                             - wartość netto</t>
      </is>
    </oc>
    <nc r="P27" t="inlineStr">
      <is>
        <t>budżet                                                                                                                                          - wartość netto</t>
      </is>
    </nc>
  </rcc>
  <rcc rId="738" sId="1">
    <oc r="P26" t="inlineStr">
      <is>
        <t>budżet                                                                                                           - wartość netto</t>
      </is>
    </oc>
    <nc r="P26" t="inlineStr">
      <is>
        <t>budżet                                                                                                                                        - wartość netto</t>
      </is>
    </nc>
  </rcc>
  <rcc rId="739" sId="1">
    <oc r="O33" t="inlineStr">
      <is>
        <t>część 21 (Gospodarka morska)</t>
      </is>
    </oc>
    <nc r="O33" t="inlineStr">
      <is>
        <t>część 21                      (Gospodarka morska)</t>
      </is>
    </nc>
  </rcc>
  <rcv guid="{250232EC-58FE-4AEF-A082-7F8954EC4C01}" action="delete"/>
  <rcv guid="{250232EC-58FE-4AEF-A082-7F8954EC4C01}" action="add"/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0" sId="1">
    <oc r="O29" t="inlineStr">
      <is>
        <t>część 42 dział 750 rozdział 75073                § wydatkowy 610</t>
      </is>
    </oc>
    <nc r="O29" t="inlineStr">
      <is>
        <t>część 42 dział 750 rozdział 75073                        § wydatkowy 610</t>
      </is>
    </nc>
  </rcc>
  <rcc rId="741" sId="1">
    <oc r="O30" t="inlineStr">
      <is>
        <t>część 42 dział 750 rozdział 75073                § wydatkowy 611</t>
      </is>
    </oc>
    <nc r="O30" t="inlineStr">
      <is>
        <t>część 42 dział 750 rozdział 75073                         § wydatkowy 611</t>
      </is>
    </nc>
  </rcc>
  <rcc rId="742" sId="1">
    <oc r="O31" t="inlineStr">
      <is>
        <t>część 42 dział 750 rozdział 75073                § wydatkowy 612</t>
      </is>
    </oc>
    <nc r="O31" t="inlineStr">
      <is>
        <t>część 42 dział 750 rozdział 75073                         § wydatkowy 612</t>
      </is>
    </nc>
  </rcc>
  <rcc rId="743" sId="1">
    <oc r="O26" t="inlineStr">
      <is>
        <t>część 42 dział 750 rozdział 75073                § wydatkowy 607</t>
      </is>
    </oc>
    <nc r="O26" t="inlineStr">
      <is>
        <t>część 42 dział 750 rozdział 75073                         § wydatkowy 607</t>
      </is>
    </nc>
  </rcc>
  <rcc rId="744" sId="1">
    <oc r="O23" t="inlineStr">
      <is>
        <t xml:space="preserve">część 42 dział 750 rozdział 75073                § wydatkowy 430 </t>
      </is>
    </oc>
    <nc r="O23" t="inlineStr">
      <is>
        <t xml:space="preserve">część 42 dział 750 rozdział 75073                        § wydatkowy 430 </t>
      </is>
    </nc>
  </rcc>
  <rcc rId="745" sId="1">
    <oc r="O24" t="inlineStr">
      <is>
        <t xml:space="preserve">część 42 dział 750 rozdział 75073                § wydatkowy 606 </t>
      </is>
    </oc>
    <nc r="O24" t="inlineStr">
      <is>
        <t xml:space="preserve">część 42 dział 750 rozdział 75073                           § wydatkowy 606 </t>
      </is>
    </nc>
  </rcc>
  <rcc rId="746" sId="1">
    <oc r="O25" t="inlineStr">
      <is>
        <t xml:space="preserve">część 42 dział 750 rozdział 75073                § wydatkowy 606 </t>
      </is>
    </oc>
    <nc r="O25" t="inlineStr">
      <is>
        <t xml:space="preserve">część 42 dział 750 rozdział 75073                             § wydatkowy 606 </t>
      </is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53A21B9-28F6-4313-9696-159085F8F9D0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P3">
    <dxf>
      <alignment vertical="top" readingOrder="0"/>
    </dxf>
  </rfmt>
  <rfmt sheetId="1" sqref="P3">
    <dxf>
      <alignment vertical="center" readingOrder="0"/>
    </dxf>
  </rfmt>
  <rcc rId="155" sId="1">
    <oc r="P3" t="inlineStr">
      <is>
        <t>z budżetu Policji</t>
      </is>
    </oc>
    <nc r="P3" t="inlineStr">
      <is>
        <r>
          <t xml:space="preserve">z budżetu Policji                                                                                      </t>
        </r>
        <r>
          <rPr>
            <b/>
            <sz val="14"/>
            <rFont val="Calibri"/>
            <family val="2"/>
            <charset val="238"/>
          </rPr>
          <t xml:space="preserve">* środki na zadanie związane z dostosowaniem policyjnych systemów informatycznych do wymagań SIS Recast na rok 2022 zostały </t>
        </r>
        <r>
          <rPr>
            <b/>
            <u/>
            <sz val="14"/>
            <rFont val="Calibri"/>
            <family val="2"/>
            <charset val="238"/>
          </rPr>
          <t>zabezpieczone</t>
        </r>
      </is>
    </nc>
  </rcc>
  <rcv guid="{250232EC-58FE-4AEF-A082-7F8954EC4C01}" action="delete"/>
  <rcv guid="{250232EC-58FE-4AEF-A082-7F8954EC4C01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" sId="1">
    <oc r="P3" t="inlineStr">
      <is>
        <r>
          <t xml:space="preserve">z budżetu Policji                                                                                      </t>
        </r>
        <r>
          <rPr>
            <b/>
            <sz val="14"/>
            <rFont val="Calibri"/>
            <family val="2"/>
            <charset val="238"/>
          </rPr>
          <t xml:space="preserve">* środki na zadanie związane z dostosowaniem policyjnych systemów informatycznych do wymagań SIS Recast na rok 2022 zostały </t>
        </r>
        <r>
          <rPr>
            <b/>
            <u/>
            <sz val="14"/>
            <rFont val="Calibri"/>
            <family val="2"/>
            <charset val="238"/>
          </rPr>
          <t>zabezpieczone</t>
        </r>
      </is>
    </oc>
    <nc r="P3" t="inlineStr">
      <is>
        <r>
          <t xml:space="preserve">z budżetu Policji                                                                                      </t>
        </r>
        <r>
          <rPr>
            <b/>
            <sz val="14"/>
            <rFont val="Calibri"/>
            <family val="2"/>
            <charset val="238"/>
          </rPr>
          <t xml:space="preserve">* środki na zadanie związane z dostosowaniem policyjnych systemów informatycznych do wymagań SIS Recast na rok 2022 </t>
        </r>
        <r>
          <rPr>
            <b/>
            <u/>
            <sz val="14"/>
            <rFont val="Calibri"/>
            <family val="2"/>
            <charset val="238"/>
          </rPr>
          <t xml:space="preserve">zostały zabezpieczone </t>
        </r>
        <r>
          <rPr>
            <b/>
            <sz val="14"/>
            <rFont val="Calibri"/>
            <family val="2"/>
            <charset val="238"/>
          </rPr>
          <t>w ramach Funduszu Wsparcia Policji, a koszty utrzymania od roku 2023 będą planowane w ramach budżetu Policji  - zatem wnoszenie w projekcie o zwiększenie limitów budżetowych z tym związanych jest bezzasadne /pismo I Z-cy Komendanda GP z 27.12.21/</t>
        </r>
      </is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R3">
    <dxf>
      <fill>
        <patternFill patternType="none">
          <bgColor auto="1"/>
        </patternFill>
      </fill>
    </dxf>
  </rfmt>
  <rfmt sheetId="1" sqref="R4">
    <dxf>
      <fill>
        <patternFill patternType="none">
          <bgColor auto="1"/>
        </patternFill>
      </fill>
    </dxf>
  </rfmt>
  <rfmt sheetId="1" sqref="R8">
    <dxf>
      <fill>
        <patternFill patternType="none">
          <bgColor auto="1"/>
        </patternFill>
      </fill>
    </dxf>
  </rfmt>
  <rfmt sheetId="1" sqref="R7">
    <dxf>
      <fill>
        <patternFill patternType="none">
          <bgColor auto="1"/>
        </patternFill>
      </fill>
    </dxf>
  </rfmt>
  <rfmt sheetId="1" sqref="R7">
    <dxf>
      <fill>
        <patternFill>
          <bgColor auto="1"/>
        </patternFill>
      </fill>
    </dxf>
  </rfmt>
  <rfmt sheetId="1" sqref="P3">
    <dxf>
      <fill>
        <patternFill>
          <bgColor theme="8" tint="0.59999389629810485"/>
        </patternFill>
      </fill>
    </dxf>
  </rfmt>
  <rcc rId="157" sId="1">
    <oc r="P3" t="inlineStr">
      <is>
        <r>
          <t xml:space="preserve">z budżetu Policji                                                                                      </t>
        </r>
        <r>
          <rPr>
            <b/>
            <sz val="14"/>
            <rFont val="Calibri"/>
            <family val="2"/>
            <charset val="238"/>
          </rPr>
          <t xml:space="preserve">* środki na zadanie związane z dostosowaniem policyjnych systemów informatycznych do wymagań SIS Recast na rok 2022 </t>
        </r>
        <r>
          <rPr>
            <b/>
            <u/>
            <sz val="14"/>
            <rFont val="Calibri"/>
            <family val="2"/>
            <charset val="238"/>
          </rPr>
          <t xml:space="preserve">zostały zabezpieczone </t>
        </r>
        <r>
          <rPr>
            <b/>
            <sz val="14"/>
            <rFont val="Calibri"/>
            <family val="2"/>
            <charset val="238"/>
          </rPr>
          <t>w ramach Funduszu Wsparcia Policji, a koszty utrzymania od roku 2023 będą planowane w ramach budżetu Policji  - zatem wnoszenie w projekcie o zwiększenie limitów budżetowych z tym związanych jest bezzasadne /pismo I Z-cy Komendanda GP z 27.12.21/</t>
        </r>
      </is>
    </oc>
    <nc r="P3" t="inlineStr">
      <is>
        <r>
          <t xml:space="preserve">początkowo - z budżetu Policji                                                                                      </t>
        </r>
        <r>
          <rPr>
            <b/>
            <sz val="14"/>
            <rFont val="Calibri"/>
            <family val="2"/>
            <charset val="238"/>
          </rPr>
          <t xml:space="preserve">* środki na zadanie związane z dostosowaniem policyjnych systemów informatycznych do wymagań SIS Recast na rok 2022 </t>
        </r>
        <r>
          <rPr>
            <b/>
            <u/>
            <sz val="14"/>
            <rFont val="Calibri"/>
            <family val="2"/>
            <charset val="238"/>
          </rPr>
          <t xml:space="preserve">zostały zabezpieczone </t>
        </r>
        <r>
          <rPr>
            <b/>
            <sz val="14"/>
            <rFont val="Calibri"/>
            <family val="2"/>
            <charset val="238"/>
          </rPr>
          <t>w ramach Funduszu Wsparcia Policji, a koszty utrzymania od roku 2023 będą planowane w ramach budżetu Policji  - zatem wnoszenie w projekcie o zwiększenie limitów budżetowych z tym związanych jest aktualnie bezzasadne /pismo I Z-cy Komendanda GP</t>
        </r>
        <r>
          <rPr>
            <b/>
            <u/>
            <sz val="14"/>
            <rFont val="Calibri"/>
            <family val="2"/>
            <charset val="238"/>
          </rPr>
          <t xml:space="preserve"> z 27.12.21</t>
        </r>
        <r>
          <rPr>
            <b/>
            <sz val="14"/>
            <rFont val="Calibri"/>
            <family val="2"/>
            <charset val="238"/>
          </rPr>
          <t>/</t>
        </r>
      </is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" sId="1">
    <oc r="R3" t="inlineStr">
      <is>
        <r>
          <rPr>
            <sz val="11"/>
            <rFont val="Calibri"/>
            <family val="2"/>
            <charset val="238"/>
          </rPr>
          <t xml:space="preserve">info 2.11.21 - Po realizacji, utrzmanie w latach 2021-22 w ramach obowiązującej obecnie umowy.
</t>
        </r>
        <r>
          <rPr>
            <b/>
            <sz val="11"/>
            <rFont val="Calibri"/>
            <family val="2"/>
            <charset val="238"/>
          </rPr>
          <t xml:space="preserve">Środki w wysokości 1 000 000,00 PLN na dostosowanie </t>
        </r>
        <r>
          <rPr>
            <sz val="11"/>
            <rFont val="Calibri"/>
            <family val="2"/>
            <charset val="238"/>
          </rPr>
          <t xml:space="preserve"> stanowią kwotę szacunkową. Aktualnie trwają prace nad końcową wyceną. BŁiI </t>
        </r>
        <r>
          <rPr>
            <b/>
            <sz val="11"/>
            <rFont val="Calibri"/>
            <family val="2"/>
            <charset val="238"/>
          </rPr>
          <t xml:space="preserve">KGP nie posiada środków finansowych na jego realizację. </t>
        </r>
        <r>
          <rPr>
            <sz val="11"/>
            <rFont val="Calibri"/>
            <family val="2"/>
            <charset val="238"/>
          </rPr>
          <t xml:space="preserve">
Odpowiednie pismo o przyznanie środków finansowych było wysłane do BF KGP - na chwilę obecną BŁiI </t>
        </r>
        <r>
          <rPr>
            <b/>
            <sz val="11"/>
            <rFont val="Calibri"/>
            <family val="2"/>
            <charset val="238"/>
          </rPr>
          <t>KGP nie otrzymało środków.</t>
        </r>
        <r>
          <rPr>
            <sz val="11"/>
            <rFont val="Calibri"/>
            <family val="2"/>
            <charset val="238"/>
          </rPr>
          <t xml:space="preserve"> 
</t>
        </r>
        <r>
          <rPr>
            <b/>
            <sz val="11"/>
            <rFont val="Calibri"/>
            <family val="2"/>
            <charset val="238"/>
          </rPr>
          <t xml:space="preserve">Rezygnacja z ww. zadania, doprowadzi do braku możliwości dostosowania KSIP do zmian w SIS, 
a zatem </t>
        </r>
        <r>
          <rPr>
            <b/>
            <u/>
            <sz val="11"/>
            <rFont val="Calibri"/>
            <family val="2"/>
            <charset val="238"/>
          </rPr>
          <t xml:space="preserve">Policja nie będzie mogła rejestrować i wyszukiwać wybranych informacji w SIS. </t>
        </r>
        <r>
          <rPr>
            <sz val="11"/>
            <color rgb="FF0070C0"/>
            <rFont val="Calibri"/>
            <family val="2"/>
            <charset val="238"/>
          </rPr>
          <t xml:space="preserve">
</t>
        </r>
        <r>
          <rPr>
            <sz val="11"/>
            <rFont val="Calibri"/>
            <family val="2"/>
            <charset val="238"/>
          </rPr>
          <t xml:space="preserve">+                                                                                                         dane z KS 9.12.21: możliwe zabezpieczenie 1 mln po uchwaleniu ustawy modernizacyjnej </t>
        </r>
      </is>
    </oc>
    <nc r="R3" t="inlineStr">
      <is>
        <r>
          <rPr>
            <sz val="11"/>
            <rFont val="Calibri"/>
            <family val="2"/>
            <charset val="238"/>
          </rPr>
          <t xml:space="preserve">info 2.11.21 - Po realizacji, utrzmanie w latach 2021-22 w ramach obowiązującej obecnie umowy.
</t>
        </r>
        <r>
          <rPr>
            <b/>
            <sz val="11"/>
            <rFont val="Calibri"/>
            <family val="2"/>
            <charset val="238"/>
          </rPr>
          <t xml:space="preserve">Środki w wysokości 1 000 000,00 PLN na dostosowanie </t>
        </r>
        <r>
          <rPr>
            <sz val="11"/>
            <rFont val="Calibri"/>
            <family val="2"/>
            <charset val="238"/>
          </rPr>
          <t xml:space="preserve"> stanowią kwotę szacunkową. Aktualnie trwają prace nad końcową wyceną. BŁiI </t>
        </r>
        <r>
          <rPr>
            <b/>
            <sz val="11"/>
            <rFont val="Calibri"/>
            <family val="2"/>
            <charset val="238"/>
          </rPr>
          <t xml:space="preserve">KGP nie posiada środków finansowych na jego realizację. </t>
        </r>
        <r>
          <rPr>
            <sz val="11"/>
            <rFont val="Calibri"/>
            <family val="2"/>
            <charset val="238"/>
          </rPr>
          <t xml:space="preserve">
Odpowiednie pismo o przyznanie środków finansowych było wysłane do BF KGP - na chwilę obecną BŁiI </t>
        </r>
        <r>
          <rPr>
            <b/>
            <sz val="11"/>
            <rFont val="Calibri"/>
            <family val="2"/>
            <charset val="238"/>
          </rPr>
          <t>KGP nie otrzymało środków.</t>
        </r>
        <r>
          <rPr>
            <sz val="11"/>
            <rFont val="Calibri"/>
            <family val="2"/>
            <charset val="238"/>
          </rPr>
          <t xml:space="preserve"> 
</t>
        </r>
        <r>
          <rPr>
            <b/>
            <sz val="11"/>
            <rFont val="Calibri"/>
            <family val="2"/>
            <charset val="238"/>
          </rPr>
          <t xml:space="preserve">Rezygnacja z ww. zadania, doprowadzi do braku możliwości dostosowania KSIP do zmian w SIS, 
a zatem </t>
        </r>
        <r>
          <rPr>
            <b/>
            <u/>
            <sz val="11"/>
            <rFont val="Calibri"/>
            <family val="2"/>
            <charset val="238"/>
          </rPr>
          <t xml:space="preserve">Policja nie będzie mogła rejestrować i wyszukiwać wybranych informacji w SIS. </t>
        </r>
        <r>
          <rPr>
            <sz val="11"/>
            <color rgb="FF0070C0"/>
            <rFont val="Calibri"/>
            <family val="2"/>
            <charset val="238"/>
          </rPr>
          <t xml:space="preserve">
</t>
        </r>
        <r>
          <rPr>
            <sz val="11"/>
            <rFont val="Calibri"/>
            <family val="2"/>
            <charset val="238"/>
          </rPr>
          <t>+                                                                                                         dane z KS 9.12.21: możliwe zabezpieczenie 1 mln po uchwaleniu ustawy modernizacyjnej - ustawy o ustanowieniu "Programu modernizacji Policji, Straży Granicznej, Państwowej Straży Pożarnej i Służby Ochrony Państwa w latach 2022-2025"; ma wejść w życie 1 stycznia 2022 r.</t>
        </r>
      </is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9" sId="2" eol="1" ref="A23:XFD23" action="insertRow"/>
  <rcc rId="160" sId="2">
    <nc r="A23" t="inlineStr">
      <is>
        <t>UdSC</t>
      </is>
    </nc>
  </rcc>
  <rfmt sheetId="2" sqref="A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161" sId="2">
    <nc r="B23" t="inlineStr">
      <is>
        <t xml:space="preserve">System Pobyt </t>
      </is>
    </nc>
  </rcc>
  <rfmt sheetId="2" sqref="B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fmt sheetId="2" xfDxf="1" sqref="B24" start="0" length="0"/>
  <rfmt sheetId="2" xfDxf="1" sqref="B25" start="0" length="0"/>
  <rfmt sheetId="2" xfDxf="1" sqref="B26" start="0" length="0"/>
  <rfmt sheetId="2" xfDxf="1" sqref="B27" start="0" length="0"/>
  <rfmt sheetId="2" xfDxf="1" sqref="B28" start="0" length="0"/>
  <rcc rId="162" sId="2" odxf="1" dxf="1">
    <nc r="C23" t="inlineStr">
      <is>
        <t xml:space="preserve">Umowa na świadczenie usług wsparcia technicznego, szacowana wartość na lata 2022-2024 to 200 tyś. zł miesięcznie. Umowy podpisywane są w cyklach 3 letnich (razem z modernizacją systemu Pobyt). Na kolejne 3 lata założony został wzrost cen o 15% w stosunku do poprzedniej umowy. Wartość na lata 2022-2024 zostałą oszacowana przez byłego Wykonawcę systemu Pobyt oraz rozeznanie rynku. </t>
      </is>
    </nc>
    <odxf>
      <font>
        <sz val="11"/>
        <color theme="1"/>
        <name val="Calibri"/>
        <scheme val="minor"/>
      </font>
      <alignment vertical="bottom" wrapText="0" readingOrder="0"/>
      <border outline="0">
        <left/>
        <right/>
        <top/>
        <bottom/>
      </border>
    </odxf>
    <ndxf>
      <font>
        <sz val="11"/>
        <color auto="1"/>
        <name val="Calibri"/>
        <scheme val="minor"/>
      </font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3" sId="2" odxf="1" dxf="1">
    <nc r="C24" t="inlineStr">
      <is>
        <t>Zakładany cykl życia sprzetu i oprogramowania to 6 lat. UdSC założyło wymianę i modernizacje sprzetową  6 roku użytkownia. Do szacunków przyjęto ostatnią modernizacje i wymianę sprzetowa jaka odbyłą się w roku 2020. W wycenie zawarto szacowane różnice walutowe, a także wzrost kosztów  produkcji sprzetu, zmiany w licencjonowaniu itd. Sprżet wraz z licencjami i wsparciem technicznym producenta na 3 lata.</t>
      </is>
    </nc>
    <odxf>
      <alignment vertical="bottom" wrapText="0" readingOrder="0"/>
      <border outline="0">
        <right/>
      </border>
    </odxf>
    <ndxf>
      <alignment vertical="top" wrapText="1" readingOrder="0"/>
      <border outline="0">
        <right style="thin">
          <color indexed="64"/>
        </right>
      </border>
    </ndxf>
  </rcc>
  <rcc rId="164" sId="2" odxf="1" dxf="1">
    <nc r="C25" t="inlineStr">
      <is>
        <t>Przedłużenie licencji wraz ze wsparciem wsparcie technicznym producenta na kolejne 3 lata.</t>
      </is>
    </nc>
    <odxf>
      <border outline="0">
        <right/>
      </border>
    </odxf>
    <ndxf>
      <border outline="0">
        <right style="thin">
          <color indexed="64"/>
        </right>
      </border>
    </ndxf>
  </rcc>
  <rcc rId="165" sId="2" odxf="1" dxf="1">
    <nc r="C26" t="inlineStr">
      <is>
        <t>1,2 mln netto - szacunki dokonane na podstawie wyceny Wykonawcy</t>
      </is>
    </nc>
    <odxf>
      <alignment horizontal="general" vertical="bottom" wrapText="0" readingOrder="0"/>
      <border outline="0">
        <right/>
      </border>
    </odxf>
    <ndxf>
      <alignment horizontal="center" vertical="center" wrapText="1" readingOrder="0"/>
      <border outline="0">
        <right style="thin">
          <color indexed="64"/>
        </right>
      </border>
    </ndxf>
  </rcc>
  <rcc rId="166" sId="2" odxf="1" dxf="1">
    <nc r="C27" t="inlineStr">
      <is>
        <t>0,46 mln netto - szacunki dokonane na podstawie wyceny Wykonawcy + związane ze zmianami dot. zapisami aktów wykonawczych / delegowanych / ocen prawnych dokonanymi po wycenie Wykonawcy</t>
      </is>
    </nc>
    <odxf>
      <alignment horizontal="general" vertical="bottom" wrapText="0" readingOrder="0"/>
      <border outline="0">
        <right/>
      </border>
    </odxf>
    <ndxf>
      <alignment horizontal="center" vertical="center" wrapText="1" readingOrder="0"/>
      <border outline="0">
        <right style="thin">
          <color indexed="64"/>
        </right>
      </border>
    </ndxf>
  </rcc>
  <rcc rId="167" sId="2" odxf="1" dxf="1">
    <nc r="C28" t="inlineStr">
      <is>
        <t>0,95 mln netto - szacunki dokonane na podstawie wycen Wykonawcy dotyczących dokonywanie modyfikacji dot. systemów wielkoskalowych</t>
      </is>
    </nc>
    <odxf>
      <alignment horizontal="general" vertical="bottom" wrapText="0" readingOrder="0"/>
      <border outline="0">
        <right/>
      </border>
    </odxf>
    <ndxf>
      <alignment horizontal="center" vertical="center" wrapText="1" readingOrder="0"/>
      <border outline="0">
        <right style="thin">
          <color indexed="64"/>
        </right>
      </border>
    </ndxf>
  </rcc>
  <rcc rId="168" sId="2" odxf="1" dxf="1">
    <nc r="C29" t="inlineStr">
      <is>
        <t>0,95 mln netto - szacunki dokonane na podstawie wyceny Wykonawcy</t>
      </is>
    </nc>
    <odxf>
      <alignment horizontal="general" vertical="bottom" wrapText="0" readingOrder="0"/>
      <border outline="0">
        <right/>
        <top/>
        <bottom/>
      </border>
    </odxf>
    <ndxf>
      <alignment horizontal="center" vertical="center" wrapText="1" readingOrder="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9" sId="2" odxf="1" dxf="1">
    <nc r="C30" t="inlineStr">
      <is>
        <t>5,2 mln brutto - w kalkulacji uwzględniono koszty utworzenia 1 etatu z mnożnikiem 3.0 oraz 4 etatów z mnożnikiem 2.5, przy założeniu 20 % stażu pracy i kwotą bazową na poziomie 2.031,96 zł.</t>
      </is>
    </nc>
    <odxf>
      <alignment vertical="bottom" wrapText="0" readingOrder="0"/>
      <border outline="0">
        <left/>
        <right/>
        <top/>
        <bottom/>
      </border>
    </odxf>
    <ndxf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3:C30">
    <dxf>
      <alignment horizontal="left" readingOrder="0"/>
    </dxf>
  </rfmt>
  <rfmt sheetId="2" sqref="B30" start="0" length="0">
    <dxf>
      <alignment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70" sId="2">
    <nc r="B30" t="inlineStr">
      <is>
        <t>Wzmocnienie kadrowe do obsługi dostosowanego systemu Pobyt - 1 etat BI mnożnik 3.0 oraz 4 etaty do obsługi konsultacji mnożnik 2.5</t>
      </is>
    </nc>
  </rcc>
  <rfmt sheetId="2" sqref="A23:A30" start="0" length="0">
    <dxf>
      <border>
        <left style="thin">
          <color indexed="64"/>
        </left>
      </border>
    </dxf>
  </rfmt>
  <rfmt sheetId="2" sqref="A30:C30" start="0" length="0">
    <dxf>
      <border>
        <bottom style="thin">
          <color indexed="64"/>
        </bottom>
      </border>
    </dxf>
  </rfmt>
  <rfmt sheetId="2" sqref="A23:C30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cc rId="171" sId="2" odxf="1" dxf="1">
    <nc r="B29" t="inlineStr">
      <is>
        <t>Modernizacja rejestru zobowiązań do powrotu w celu właściwego prowadzenia procesów związanych z transformacją wpisu z art. 3 rozporządzenia (UE) 2018/1860 na wpis do celów odmowy wjazdu i pobytu.</t>
      </is>
    </nc>
    <odxf>
      <alignment vertical="bottom" wrapText="0" readingOrder="0"/>
      <border outline="0">
        <right style="thin">
          <color indexed="64"/>
        </right>
      </border>
    </odxf>
    <ndxf>
      <alignment vertical="top" wrapText="1" readingOrder="0"/>
      <border outline="0">
        <right/>
      </border>
    </ndxf>
  </rcc>
  <rcc rId="172" sId="2" odxf="1" dxf="1">
    <nc r="B28" t="inlineStr">
      <is>
        <t>Modernizacja modułu komunikacyjnego SIS, wdrożenie operacji wprowadzanych przez SIS Recast i modyfikacja UI w systemie Pobyt.</t>
      </is>
    </nc>
    <ndxf>
      <alignment vertical="top" wrapText="1" readingOrder="0"/>
      <border outline="0">
        <left/>
        <right/>
        <top/>
        <bottom/>
      </border>
    </ndxf>
  </rcc>
  <rcc rId="173" sId="2" odxf="1" dxf="1">
    <nc r="B27" t="inlineStr">
      <is>
        <t xml:space="preserve">Usprawnienie prowadzenia wykazu cudzoziemców, których pobyt na terytorium Rzeczypospolitej Polskiej jest niepożądany. </t>
      </is>
    </nc>
    <ndxf>
      <alignment vertical="top" wrapText="1" readingOrder="0"/>
      <border outline="0">
        <left/>
        <right/>
        <top/>
        <bottom/>
      </border>
    </ndxf>
  </rcc>
  <rcc rId="174" sId="2" odxf="1" dxf="1">
    <nc r="B26" t="inlineStr">
      <is>
        <t xml:space="preserve">Stworzenie modułu SIRENE do obsługi konsultacji i wymiany informacji dodatkowych </t>
      </is>
    </nc>
    <ndxf>
      <alignment vertical="top" wrapText="1" readingOrder="0"/>
      <border outline="0">
        <left/>
        <right/>
        <top/>
        <bottom/>
      </border>
    </ndxf>
  </rcc>
  <rcc rId="175" sId="2" odxf="1" dxf="1">
    <nc r="B25" t="inlineStr">
      <is>
        <t>Utrzymanie sprzętu i oprogramowania</t>
      </is>
    </nc>
    <ndxf>
      <border outline="0">
        <left/>
        <right/>
        <top/>
        <bottom/>
      </border>
    </ndxf>
  </rcc>
  <rfmt sheetId="2" sqref="B25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B2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B27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76" sId="2" odxf="1" dxf="1">
    <nc r="B24" t="inlineStr">
      <is>
        <t xml:space="preserve">Sprzęt i oprogramowanie </t>
      </is>
    </nc>
    <ndxf>
      <border outline="0">
        <left/>
        <right/>
        <top/>
        <bottom/>
      </border>
    </ndxf>
  </rcc>
  <rcv guid="{250232EC-58FE-4AEF-A082-7F8954EC4C01}" action="delete"/>
  <rcv guid="{250232EC-58FE-4AEF-A082-7F8954EC4C01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L41" start="0" length="0">
    <dxf>
      <alignment vertical="top" wrapText="1" readingOrder="0"/>
    </dxf>
  </rfmt>
  <rrc rId="177" sId="1" ref="A24:XFD24" action="insertRow"/>
  <rrc rId="178" sId="1" ref="A24:XFD24" action="insertRow"/>
  <rrc rId="179" sId="1" ref="A25:XFD25" action="insertRow"/>
  <rrc rId="180" sId="1" ref="A26:XFD26" action="insertRow"/>
  <rrc rId="181" sId="1" ref="A27:XFD27" action="insertRow"/>
  <rcc rId="182" sId="1">
    <nc r="A24" t="inlineStr">
      <is>
        <t>Urząd do Spraw Cudzoziemców</t>
      </is>
    </nc>
  </rcc>
  <rcc rId="183" sId="1">
    <nc r="L46" t="inlineStr">
      <is>
        <t xml:space="preserve">. </t>
      </is>
    </nc>
  </rcc>
  <rcc rId="184" sId="1" odxf="1" dxf="1">
    <nc r="B24" t="inlineStr">
      <is>
        <t xml:space="preserve">system Pobyt </t>
      </is>
    </nc>
    <odxf>
      <font>
        <sz val="11"/>
        <color theme="1"/>
        <name val="Calibri"/>
        <scheme val="minor"/>
      </font>
      <fill>
        <patternFill patternType="solid">
          <bgColor theme="7" tint="0.79998168889431442"/>
        </patternFill>
      </fill>
      <alignment vertical="top" readingOrder="0"/>
      <border outline="0">
        <left style="medium">
          <color indexed="64"/>
        </left>
        <bottom/>
      </border>
    </odxf>
    <ndxf>
      <font>
        <sz val="11"/>
        <color auto="1"/>
        <name val="Calibri"/>
        <scheme val="minor"/>
      </font>
      <fill>
        <patternFill patternType="none">
          <bgColor indexed="65"/>
        </patternFill>
      </fill>
      <alignment vertical="center" readingOrder="0"/>
      <border outline="0">
        <left style="thin">
          <color indexed="64"/>
        </left>
        <bottom style="thin">
          <color indexed="64"/>
        </bottom>
      </border>
    </ndxf>
  </rcc>
  <rcv guid="{250232EC-58FE-4AEF-A082-7F8954EC4C01}" action="delete"/>
  <rcv guid="{250232EC-58FE-4AEF-A082-7F8954EC4C01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4">
    <dxf>
      <fill>
        <patternFill patternType="solid">
          <bgColor theme="7" tint="0.79998168889431442"/>
        </patternFill>
      </fill>
    </dxf>
  </rfmt>
  <rfmt sheetId="1" sqref="B24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24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B24" start="0" length="0">
    <dxf>
      <border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B24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O24">
    <dxf>
      <alignment wrapText="1" readingOrder="0"/>
    </dxf>
  </rfmt>
  <rfmt sheetId="1" sqref="O24">
    <dxf>
      <fill>
        <patternFill patternType="solid">
          <bgColor theme="7" tint="0.79998168889431442"/>
        </patternFill>
      </fill>
    </dxf>
  </rfmt>
  <rfmt sheetId="1" sqref="O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85" sId="1">
    <nc r="P24" t="inlineStr">
      <is>
        <t>Budżet</t>
      </is>
    </nc>
  </rcc>
  <rcc rId="186" sId="1">
    <nc r="P25" t="inlineStr">
      <is>
        <t>Budżet</t>
      </is>
    </nc>
  </rcc>
  <rcc rId="187" sId="1">
    <nc r="P26" t="inlineStr">
      <is>
        <t>Budżet</t>
      </is>
    </nc>
  </rcc>
  <rcc rId="188" sId="1">
    <nc r="P27" t="inlineStr">
      <is>
        <t>Budżet</t>
      </is>
    </nc>
  </rcc>
  <rcc rId="189" sId="1" odxf="1" dxf="1">
    <nc r="P28" t="inlineStr">
      <is>
        <t>Budżet</t>
      </is>
    </nc>
    <odxf>
      <font>
        <b val="0"/>
        <sz val="11"/>
        <color theme="1"/>
        <name val="Calibri"/>
        <scheme val="minor"/>
      </font>
    </odxf>
    <ndxf>
      <font>
        <b/>
        <sz val="11"/>
        <color theme="1"/>
        <name val="Calibri"/>
        <scheme val="minor"/>
      </font>
    </ndxf>
  </rcc>
  <rfmt sheetId="1" sqref="P28" start="0" length="2147483647">
    <dxf>
      <font>
        <b val="0"/>
      </font>
    </dxf>
  </rfmt>
  <rcc rId="190" sId="1" odxf="1" dxf="1">
    <nc r="D24" t="inlineStr">
      <is>
        <t>n/d</t>
      </is>
    </nc>
    <odxf>
      <numFmt numFmtId="4" formatCode="#,##0.00"/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border outline="0">
        <left/>
        <right/>
        <top/>
      </border>
    </ndxf>
  </rcc>
  <rfmt sheetId="1" sqref="E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F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G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H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I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J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K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L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M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N24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fmt sheetId="1" sqref="D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E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E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G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G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F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H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I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J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K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L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M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N24" start="0" length="2147483647">
    <dxf>
      <font>
        <u/>
      </font>
    </dxf>
  </rfmt>
  <rfmt sheetId="1" sqref="N24" start="0" length="2147483647">
    <dxf>
      <font>
        <u val="none"/>
      </font>
    </dxf>
  </rfmt>
  <rfmt sheetId="1" sqref="N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91" sId="1" odxf="1" dxf="1">
    <nc r="B25" t="inlineStr">
      <is>
        <t xml:space="preserve">Sprzęt i oprogramowanie </t>
      </is>
    </nc>
    <odxf>
      <fill>
        <patternFill patternType="solid">
          <bgColor theme="7" tint="0.79998168889431442"/>
        </patternFill>
      </fill>
      <alignment vertical="top" wrapText="1" readingOrder="0"/>
      <border outline="0">
        <left style="medium">
          <color indexed="64"/>
        </left>
        <right style="thin">
          <color indexed="64"/>
        </right>
      </border>
    </odxf>
    <ndxf>
      <fill>
        <patternFill patternType="none">
          <bgColor indexed="65"/>
        </patternFill>
      </fill>
      <alignment vertical="bottom" wrapText="0" readingOrder="0"/>
      <border outline="0">
        <left/>
        <right/>
      </border>
    </ndxf>
  </rcc>
  <rfmt sheetId="1" sqref="C25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cc rId="192" sId="1" odxf="1" dxf="1">
    <nc r="B26" t="inlineStr">
      <is>
        <t>Utrzymanie sprzętu i oprogramowania</t>
      </is>
    </nc>
    <odxf>
      <fill>
        <patternFill patternType="solid">
          <bgColor theme="7" tint="0.79998168889431442"/>
        </patternFill>
      </fill>
      <alignment vertical="top" wrapText="1" readingOrder="0"/>
      <border outline="0">
        <left style="medium">
          <color indexed="64"/>
        </left>
        <right style="thin">
          <color indexed="64"/>
        </right>
        <top style="thin">
          <color indexed="64"/>
        </top>
      </border>
    </odxf>
    <ndxf>
      <fill>
        <patternFill patternType="none">
          <bgColor indexed="65"/>
        </patternFill>
      </fill>
      <alignment vertical="bottom" wrapText="0" readingOrder="0"/>
      <border outline="0">
        <left/>
        <right/>
        <top/>
      </border>
    </ndxf>
  </rcc>
  <rfmt sheetId="1" sqref="C26" start="0" length="0">
    <dxf>
      <numFmt numFmtId="0" formatCode="General"/>
      <fill>
        <patternFill patternType="none">
          <bgColor indexed="65"/>
        </patternFill>
      </fill>
      <border outline="0">
        <left/>
        <right/>
        <top/>
      </border>
    </dxf>
  </rfmt>
  <rcc rId="193" sId="1" odxf="1" dxf="1">
    <nc r="B27" t="inlineStr">
      <is>
        <t>Umożliwienie użytkownikom Systemu Pobyt v. 2 oraz Krajowego Systemu Konsultacyjnego korzystanie z SIS za pomocą systemów dziedzinowych po zmianach wprowadzonych w rozporządzeniach (UE) 2018/1860, 2018/1861 oraz 2018/1862</t>
      </is>
    </nc>
    <odxf>
      <fill>
        <patternFill patternType="solid">
          <bgColor theme="7" tint="0.79998168889431442"/>
        </patternFill>
      </fill>
      <border outline="0">
        <left style="medium">
          <color indexed="64"/>
        </left>
        <right style="thin">
          <color indexed="64"/>
        </right>
        <top style="thin">
          <color indexed="64"/>
        </top>
      </border>
    </odxf>
    <ndxf>
      <fill>
        <patternFill patternType="none">
          <bgColor indexed="65"/>
        </patternFill>
      </fill>
      <border outline="0">
        <left/>
        <right/>
        <top/>
      </border>
    </ndxf>
  </rcc>
  <rfmt sheetId="1" sqref="C27" start="0" length="0">
    <dxf>
      <numFmt numFmtId="0" formatCode="General"/>
      <fill>
        <patternFill patternType="none">
          <bgColor indexed="65"/>
        </patternFill>
      </fill>
      <alignment horizontal="center" vertical="center" readingOrder="0"/>
      <border outline="0">
        <left/>
        <right/>
        <top/>
      </border>
    </dxf>
  </rfmt>
  <rfmt sheetId="1" sqref="B25:B27" start="0" length="0">
    <dxf>
      <border>
        <left style="thin">
          <color indexed="64"/>
        </left>
      </border>
    </dxf>
  </rfmt>
  <rfmt sheetId="1" sqref="B25:C25" start="0" length="0">
    <dxf>
      <border>
        <top style="thin">
          <color indexed="64"/>
        </top>
      </border>
    </dxf>
  </rfmt>
  <rfmt sheetId="1" sqref="B25:C2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B27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25:B26" start="0" length="0">
    <dxf>
      <border>
        <left style="medium">
          <color indexed="64"/>
        </left>
      </border>
    </dxf>
  </rfmt>
  <rfmt sheetId="1" sqref="B25" start="0" length="0">
    <dxf>
      <border>
        <top style="medium">
          <color indexed="64"/>
        </top>
      </border>
    </dxf>
  </rfmt>
  <rfmt sheetId="1" sqref="B25:B26" start="0" length="0">
    <dxf>
      <border>
        <right style="medium">
          <color indexed="64"/>
        </right>
      </border>
    </dxf>
  </rfmt>
  <rfmt sheetId="1" sqref="B26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1" sqref="B27" start="0" length="0">
    <dxf>
      <border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fmt sheetId="1" sqref="B25" start="0" length="0">
    <dxf>
      <border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B25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7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1" sqref="B27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25:N28">
    <dxf>
      <numFmt numFmtId="164" formatCode="0.00;[Red]0.00"/>
    </dxf>
  </rfmt>
  <rcc rId="194" sId="1" numFmtId="4">
    <nc r="C27">
      <v>2200000</v>
    </nc>
  </rcc>
  <rfmt sheetId="1" sqref="C27">
    <dxf>
      <alignment horizontal="right" readingOrder="0"/>
    </dxf>
  </rfmt>
  <rfmt sheetId="1" sqref="C27">
    <dxf>
      <alignment vertical="bottom" readingOrder="0"/>
    </dxf>
  </rfmt>
  <rfmt sheetId="1" sqref="E24" start="0" length="0">
    <dxf>
      <numFmt numFmtId="3" formatCode="#,##0"/>
    </dxf>
  </rfmt>
  <rfmt sheetId="1" sqref="E24:N24">
    <dxf>
      <numFmt numFmtId="164" formatCode="0.00;[Red]0.00"/>
    </dxf>
  </rfmt>
  <rcc rId="195" sId="1" numFmtId="4">
    <nc r="E24">
      <v>2400000</v>
    </nc>
  </rcc>
  <rfmt sheetId="1" sqref="C24:N27">
    <dxf>
      <numFmt numFmtId="4" formatCode="#,##0.00"/>
    </dxf>
  </rfmt>
  <rcc rId="196" sId="1" numFmtId="4">
    <nc r="F24">
      <v>2400000</v>
    </nc>
  </rcc>
  <rcc rId="197" sId="1" numFmtId="4">
    <nc r="G24">
      <v>2400000</v>
    </nc>
  </rcc>
  <rcc rId="198" sId="1" numFmtId="4">
    <nc r="H24">
      <v>3000000</v>
    </nc>
  </rcc>
  <rcc rId="199" sId="1" numFmtId="4">
    <nc r="I24">
      <v>3000000</v>
    </nc>
  </rcc>
  <rcc rId="200" sId="1" numFmtId="4">
    <nc r="J24">
      <v>3000000</v>
    </nc>
  </rcc>
  <rcc rId="201" sId="1" numFmtId="4">
    <nc r="K24">
      <v>3600000</v>
    </nc>
  </rcc>
  <rcc rId="202" sId="1" numFmtId="4">
    <nc r="L24">
      <v>3600000</v>
    </nc>
  </rcc>
  <rcc rId="203" sId="1" numFmtId="4">
    <nc r="M24">
      <v>3600000</v>
    </nc>
  </rcc>
  <rcc rId="204" sId="1" numFmtId="4">
    <nc r="N24">
      <v>4500000</v>
    </nc>
  </rcc>
  <rrc rId="205" sId="1" ref="A28:XFD28" action="insertRow"/>
  <rrc rId="206" sId="1" ref="A28:XFD29" action="insertRow"/>
  <rfmt sheetId="1" sqref="B28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29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30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07" sId="1" odxf="1" dxf="1">
    <nc r="B28" t="inlineStr">
      <is>
        <t xml:space="preserve">Przebudowa rejestru zobowiązań do powrotu i skomunikowanie Systemu Pobyt v.2 z systemem dziedzinowym Straży Granicznej w zakresie prowadzonych przez Straż Granicznej rejestrów, w których decyzje skutkują wpisem do SIS do celów odmowy wjazdu i pobytu.
Umożliwienie wymiany informacji S2S pomiędzy odpowiednimi rejestrami SG oraz Szefa Urzędu, tak aby w sprawach mających wpływ na rejestr zobowiązań do powrotu, operacje były wykonywane tylko w jednym systemie dziedzinowym. </t>
      </is>
    </nc>
    <o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08" sId="1" odxf="1" dxf="1">
    <nc r="B29" t="inlineStr">
      <is>
        <t xml:space="preserve">Stworzenie modułu SIRENE do obsługi konsultacji i wymiany informacji dodatkowych </t>
      </is>
    </nc>
    <o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rc rId="209" sId="1" ref="A30:XFD31" action="insertRow"/>
  <rfmt sheetId="1" sqref="B28" start="0" length="0">
    <dxf>
      <border>
        <left/>
        <right/>
        <top style="thin">
          <color indexed="64"/>
        </top>
        <bottom style="thin">
          <color indexed="64"/>
        </bottom>
      </border>
    </dxf>
  </rfmt>
  <rfmt sheetId="1" sqref="B29" start="0" length="0">
    <dxf>
      <border>
        <left/>
        <right/>
        <top style="thin">
          <color indexed="64"/>
        </top>
        <bottom style="thin">
          <color indexed="64"/>
        </bottom>
      </border>
    </dxf>
  </rfmt>
  <rcc rId="210" sId="1">
    <nc r="B30" t="inlineStr">
      <is>
        <t xml:space="preserve">Usprawnienie prowadzenia wykazu cudzoziemców, których pobyt na terytorium Rzeczypospolitej Polskiej jest niepożądany. </t>
      </is>
    </nc>
  </rcc>
  <rcc rId="211" sId="1" odxf="1" dxf="1">
    <nc r="B31" t="inlineStr">
      <is>
        <t>Modernizacja modułu komunikacyjnego SIS, wdrożenie operacji wprowadzanych przez SIS Recast i modyfikacja UI w systemie Pobyt.</t>
      </is>
    </nc>
    <odxf/>
    <ndxf/>
  </rcc>
  <rcc rId="212" sId="1" odxf="1" dxf="1">
    <nc r="B32" t="inlineStr">
      <is>
        <t>Modernizacja rejestru zobowiązań do powrotu w celu właściwego prowadzenia procesów związanych z transformacją wpisu z art. 3 rozporządzenia (UE) 2018/1860 na wpis do celów odmowy wjazdu i pobytu.</t>
      </is>
    </nc>
    <o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13" sId="1" odxf="1" dxf="1">
    <nc r="B33" t="inlineStr">
      <is>
        <t>Wzmocnienie kadrowe do obsługi dostosowanego systemu 1 etat BI mnożnik 3.0 oraz 4 etaty do obsługi konsultacji mnożnik 2.5</t>
      </is>
    </nc>
    <odxf>
      <fill>
        <patternFill patternType="solid">
          <bgColor theme="7" tint="0.79998168889431442"/>
        </patternFill>
      </fill>
      <border outline="0">
        <left style="medium">
          <color indexed="64"/>
        </left>
        <right style="thin">
          <color indexed="64"/>
        </right>
      </border>
    </odxf>
    <ndxf>
      <fill>
        <patternFill patternType="none">
          <bgColor indexed="65"/>
        </patternFill>
      </fill>
      <border outline="0">
        <left/>
        <right/>
      </border>
    </ndxf>
  </rcc>
  <rfmt sheetId="1" sqref="B28:B33" start="0" length="0">
    <dxf>
      <border>
        <left style="medium">
          <color indexed="64"/>
        </left>
      </border>
    </dxf>
  </rfmt>
  <rfmt sheetId="1" sqref="B28" start="0" length="0">
    <dxf>
      <border>
        <top style="medium">
          <color indexed="64"/>
        </top>
      </border>
    </dxf>
  </rfmt>
  <rfmt sheetId="1" sqref="B28:B33" start="0" length="0">
    <dxf>
      <border>
        <right style="medium">
          <color indexed="64"/>
        </right>
      </border>
    </dxf>
  </rfmt>
  <rfmt sheetId="1" sqref="B33" start="0" length="0">
    <dxf>
      <border>
        <bottom style="medium">
          <color indexed="64"/>
        </bottom>
      </border>
    </dxf>
  </rfmt>
  <rfmt sheetId="1" sqref="B33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1" sqref="B33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B33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32" start="0" length="0">
    <dxf>
      <border>
        <left style="medium">
          <color indexed="64"/>
        </left>
        <right style="thin">
          <color indexed="64"/>
        </right>
        <top/>
        <bottom style="thin">
          <color indexed="64"/>
        </bottom>
      </border>
    </dxf>
  </rfmt>
  <rfmt sheetId="1" sqref="B31" start="0" length="0">
    <dxf>
      <border>
        <left style="medium">
          <color indexed="64"/>
        </left>
        <right style="thin">
          <color indexed="64"/>
        </right>
        <top/>
        <bottom/>
      </border>
    </dxf>
  </rfmt>
  <rfmt sheetId="1" sqref="B28:B30" start="0" length="0">
    <dxf>
      <border>
        <right style="thin">
          <color indexed="64"/>
        </right>
      </border>
    </dxf>
  </rfmt>
  <rfmt sheetId="1" sqref="B27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30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31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14" sId="1">
    <nc r="P28" t="inlineStr">
      <is>
        <t>Budżet</t>
      </is>
    </nc>
  </rcc>
  <rcc rId="215" sId="1">
    <nc r="P29" t="inlineStr">
      <is>
        <t>Budżet</t>
      </is>
    </nc>
  </rcc>
  <rcc rId="216" sId="1">
    <nc r="P30" t="inlineStr">
      <is>
        <t>Budżet</t>
      </is>
    </nc>
  </rcc>
  <rcc rId="217" sId="1">
    <nc r="P31" t="inlineStr">
      <is>
        <t>Budżet</t>
      </is>
    </nc>
  </rcc>
  <rfmt sheetId="1" sqref="P32" start="0" length="2147483647">
    <dxf>
      <font>
        <b/>
      </font>
    </dxf>
  </rfmt>
  <rcc rId="218" sId="1" odxf="1" dxf="1">
    <nc r="P32" t="inlineStr">
      <is>
        <t>Budżet</t>
      </is>
    </nc>
    <odxf>
      <font>
        <b/>
      </font>
    </odxf>
    <ndxf>
      <font>
        <b val="0"/>
        <sz val="11"/>
        <color theme="1"/>
        <name val="Calibri"/>
        <scheme val="minor"/>
      </font>
    </ndxf>
  </rcc>
  <rcc rId="219" sId="1" odxf="1" dxf="1">
    <nc r="O24" t="inlineStr">
      <is>
        <t xml:space="preserve">Cześć 42 dział 750 rozdział 75073 § wydatkowy 430 </t>
      </is>
    </nc>
    <ndxf>
      <fill>
        <patternFill patternType="none">
          <bgColor indexed="65"/>
        </patternFill>
      </fill>
      <alignment vertical="bottom" wrapText="0" readingOrder="0"/>
      <border outline="0">
        <left/>
        <right/>
        <top/>
        <bottom/>
      </border>
    </ndxf>
  </rcc>
  <rcc rId="220" sId="1" odxf="1" dxf="1">
    <nc r="O25" t="inlineStr">
      <is>
        <t xml:space="preserve">Cześć 42 dział 750 rozdział 75073 § wydatkowy 606 </t>
      </is>
    </nc>
    <odxf>
      <numFmt numFmtId="4" formatCode="#,##0.00"/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border outline="0">
        <left/>
        <right/>
        <top/>
      </border>
    </ndxf>
  </rcc>
  <rcc rId="221" sId="1" odxf="1" dxf="1">
    <nc r="O26" t="inlineStr">
      <is>
        <t xml:space="preserve">Cześć 42 dział 750 rozdział 75073 § wydatkowy 606 </t>
      </is>
    </nc>
    <odxf>
      <numFmt numFmtId="4" formatCode="#,##0.00"/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border outline="0">
        <left/>
        <right/>
        <top/>
      </border>
    </ndxf>
  </rcc>
  <rcc rId="222" sId="1" odxf="1" dxf="1">
    <nc r="O27" t="inlineStr">
      <is>
        <t>Cześć 42 dział 750 rozdział 75073 § wydatkowy 607</t>
      </is>
    </nc>
    <odxf>
      <numFmt numFmtId="4" formatCode="#,##0.00"/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border outline="0">
        <left/>
        <right/>
        <top/>
      </border>
    </ndxf>
  </rcc>
  <rcc rId="223" sId="1" odxf="1" dxf="1">
    <nc r="O28" t="inlineStr">
      <is>
        <t>Cześć 42 dział 750 rozdział 75073 § wydatkowy 608</t>
      </is>
    </nc>
    <odxf>
      <numFmt numFmtId="4" formatCode="#,##0.00"/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border outline="0">
        <left/>
        <right/>
        <top/>
      </border>
    </ndxf>
  </rcc>
  <rcc rId="224" sId="1" odxf="1" dxf="1">
    <nc r="O29" t="inlineStr">
      <is>
        <t>Cześć 42 dział 750 rozdział 75073 § wydatkowy 609</t>
      </is>
    </nc>
    <odxf>
      <numFmt numFmtId="4" formatCode="#,##0.00"/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border outline="0">
        <left/>
        <right/>
        <top/>
      </border>
    </ndxf>
  </rcc>
  <rcc rId="225" sId="1" odxf="1" dxf="1">
    <nc r="O30" t="inlineStr">
      <is>
        <t>Cześć 42 dział 750 rozdział 75073 § wydatkowy 610</t>
      </is>
    </nc>
    <odxf>
      <numFmt numFmtId="4" formatCode="#,##0.00"/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border outline="0">
        <left/>
        <right/>
        <top/>
      </border>
    </ndxf>
  </rcc>
  <rcc rId="226" sId="1" odxf="1" dxf="1">
    <nc r="O31" t="inlineStr">
      <is>
        <t>Cześć 42 dział 750 rozdział 75073 § wydatkowy 611</t>
      </is>
    </nc>
    <odxf>
      <numFmt numFmtId="4" formatCode="#,##0.00"/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border outline="0">
        <left/>
        <right/>
        <top/>
      </border>
    </ndxf>
  </rcc>
  <rcc rId="227" sId="1" odxf="1" dxf="1">
    <nc r="O32" t="inlineStr">
      <is>
        <t>Cześć 42 dział 750 rozdział 75073 § wydatkowy 612</t>
      </is>
    </nc>
    <odxf>
      <numFmt numFmtId="4" formatCode="#,##0.00"/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border outline="0">
        <left/>
        <right/>
        <top/>
      </border>
    </ndxf>
  </rcc>
  <rcc rId="228" sId="1" odxf="1" dxf="1">
    <nc r="O33" t="inlineStr">
      <is>
        <t xml:space="preserve"> Część 42 dział 750 rozdział 75073 $ wydakowe 402, 404, 411, 412, 471, </t>
      </is>
    </nc>
    <odxf>
      <numFmt numFmtId="4" formatCode="#,##0.00"/>
      <fill>
        <patternFill patternType="solid">
          <bgColor theme="7" tint="0.79998168889431442"/>
        </patternFill>
      </fill>
      <alignment vertical="bottom" wrapText="0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odxf>
    <ndxf>
      <numFmt numFmtId="0" formatCode="General"/>
      <fill>
        <patternFill patternType="none">
          <bgColor indexed="65"/>
        </patternFill>
      </fill>
      <alignment vertical="top" wrapText="1" readingOrder="0"/>
      <border outline="0">
        <left/>
        <right/>
        <top/>
      </border>
    </ndxf>
  </rcc>
  <rfmt sheetId="1" sqref="O24:O33">
    <dxf>
      <alignment wrapText="1" readingOrder="0"/>
    </dxf>
  </rfmt>
  <rfmt sheetId="1" sqref="O23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2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25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2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27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28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29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30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3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3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25:N33">
    <dxf>
      <numFmt numFmtId="4" formatCode="#,##0.00"/>
    </dxf>
  </rfmt>
  <rcc rId="229" sId="1" numFmtId="4">
    <nc r="C28">
      <v>950000</v>
    </nc>
  </rcc>
  <rcc rId="230" sId="1" numFmtId="4">
    <nc r="C29">
      <v>1200000</v>
    </nc>
  </rcc>
  <rcc rId="231" sId="1" numFmtId="4">
    <nc r="C30">
      <v>460000</v>
    </nc>
  </rcc>
  <rcc rId="232" sId="1" numFmtId="4">
    <nc r="C31">
      <v>950000</v>
    </nc>
  </rcc>
  <rcc rId="233" sId="1" numFmtId="4">
    <nc r="C32">
      <v>950000</v>
    </nc>
  </rcc>
  <rcc rId="234" sId="1" numFmtId="4">
    <nc r="C33">
      <v>5200000</v>
    </nc>
  </rcc>
  <rcc rId="235" sId="1">
    <oc r="P33" t="inlineStr">
      <is>
        <t>Budżet</t>
      </is>
    </oc>
    <nc r="P33" t="inlineStr">
      <is>
        <t>Budżet                                                                                                         -wartość brutto</t>
      </is>
    </nc>
  </rcc>
  <rcc rId="236" sId="1">
    <oc r="P32" t="inlineStr">
      <is>
        <t>Budżet</t>
      </is>
    </oc>
    <nc r="P32" t="inlineStr">
      <is>
        <t>Budżet                                                                                                        - wartość netto</t>
      </is>
    </nc>
  </rcc>
  <rcc rId="237" sId="1">
    <oc r="P31" t="inlineStr">
      <is>
        <t>Budżet</t>
      </is>
    </oc>
    <nc r="P31" t="inlineStr">
      <is>
        <t>Budżet                                                                                                            - wartość netto</t>
      </is>
    </nc>
  </rcc>
  <rcc rId="238" sId="1">
    <oc r="P30" t="inlineStr">
      <is>
        <t>Budżet</t>
      </is>
    </oc>
    <nc r="P30" t="inlineStr">
      <is>
        <t>Budżet                                                                                                              - wartość netto</t>
      </is>
    </nc>
  </rcc>
  <rcc rId="239" sId="1">
    <oc r="P29" t="inlineStr">
      <is>
        <t>Budżet</t>
      </is>
    </oc>
    <nc r="P29" t="inlineStr">
      <is>
        <t>Budżet                                                                                                              - wartość netto</t>
      </is>
    </nc>
  </rcc>
  <rcc rId="240" sId="1">
    <oc r="P28" t="inlineStr">
      <is>
        <t>Budżet</t>
      </is>
    </oc>
    <nc r="P28" t="inlineStr">
      <is>
        <t>Budżet                                                                                                             - wartość netto</t>
      </is>
    </nc>
  </rcc>
  <rcc rId="241" sId="1">
    <oc r="P27" t="inlineStr">
      <is>
        <t>Budżet</t>
      </is>
    </oc>
    <nc r="P27" t="inlineStr">
      <is>
        <t>Budżet                                                                                                           - wartość netto</t>
      </is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2" sId="1" numFmtId="4">
    <nc r="E33">
      <v>530000</v>
    </nc>
  </rcc>
  <rcc rId="243" sId="1" numFmtId="4">
    <nc r="F33">
      <v>520000</v>
    </nc>
  </rcc>
  <rcc rId="244" sId="1" numFmtId="4">
    <nc r="G33">
      <v>520000</v>
    </nc>
  </rcc>
  <rcc rId="245" sId="1" numFmtId="4">
    <nc r="H33">
      <v>520000</v>
    </nc>
  </rcc>
  <rcc rId="246" sId="1" numFmtId="4">
    <nc r="I33">
      <v>520000</v>
    </nc>
  </rcc>
  <rcc rId="247" sId="1" numFmtId="4">
    <nc r="J33">
      <v>520000</v>
    </nc>
  </rcc>
  <rcc rId="248" sId="1" numFmtId="4">
    <nc r="K33">
      <v>520000</v>
    </nc>
  </rcc>
  <rcc rId="249" sId="1" numFmtId="4">
    <nc r="L33">
      <v>520000</v>
    </nc>
  </rcc>
  <rcc rId="250" sId="1" numFmtId="4">
    <nc r="M33">
      <v>520000</v>
    </nc>
  </rcc>
  <rcc rId="251" sId="1" numFmtId="4">
    <nc r="N33">
      <v>520000</v>
    </nc>
  </rcc>
  <rcc rId="252" sId="1">
    <oc r="D24" t="inlineStr">
      <is>
        <t>n/d</t>
      </is>
    </oc>
    <nc r="D24"/>
  </rcc>
  <rcc rId="253" sId="1" numFmtId="4">
    <nc r="I25">
      <v>20000000</v>
    </nc>
  </rcc>
  <rcc rId="254" sId="1" numFmtId="4">
    <nc r="F26">
      <v>5000000</v>
    </nc>
  </rcc>
  <rcc rId="255" sId="1" numFmtId="4">
    <nc r="L26">
      <v>6000000</v>
    </nc>
  </rcc>
  <rfmt sheetId="1" sqref="A24:XFD28">
    <dxf>
      <fill>
        <patternFill>
          <bgColor theme="7" tint="0.79998168889431442"/>
        </patternFill>
      </fill>
    </dxf>
  </rfmt>
  <rfmt sheetId="1" sqref="O29:O33">
    <dxf>
      <fill>
        <patternFill patternType="solid">
          <bgColor theme="7" tint="0.79998168889431442"/>
        </patternFill>
      </fill>
    </dxf>
  </rfmt>
  <rcc rId="256" sId="1">
    <oc r="O33" t="inlineStr">
      <is>
        <t xml:space="preserve"> Część 42 dział 750 rozdział 75073 $ wydakowe 402, 404, 411, 412, 471, </t>
      </is>
    </oc>
    <nc r="O33" t="inlineStr">
      <is>
        <t xml:space="preserve">część 42 dział 750 rozdział 75073                     § wydakowe 402, 404, 411, 412, 471, </t>
      </is>
    </nc>
  </rcc>
  <rcc rId="257" sId="1">
    <oc r="O24" t="inlineStr">
      <is>
        <t xml:space="preserve">Cześć 42 dział 750 rozdział 75073 § wydatkowy 430 </t>
      </is>
    </oc>
    <nc r="O24" t="inlineStr">
      <is>
        <t xml:space="preserve">część 42 dział 750 rozdział 75073 § wydatkowy 430 </t>
      </is>
    </nc>
  </rcc>
  <rcc rId="258" sId="1">
    <oc r="O25" t="inlineStr">
      <is>
        <t xml:space="preserve">Cześć 42 dział 750 rozdział 75073 § wydatkowy 606 </t>
      </is>
    </oc>
    <nc r="O25" t="inlineStr">
      <is>
        <t xml:space="preserve">część 42 dział 750 rozdział 75073 § wydatkowy 606 </t>
      </is>
    </nc>
  </rcc>
  <rcc rId="259" sId="1">
    <oc r="O26" t="inlineStr">
      <is>
        <t xml:space="preserve">Cześć 42 dział 750 rozdział 75073 § wydatkowy 606 </t>
      </is>
    </oc>
    <nc r="O26" t="inlineStr">
      <is>
        <t xml:space="preserve">część 42 dział 750 rozdział 75073 § wydatkowy 606 </t>
      </is>
    </nc>
  </rcc>
  <rcc rId="260" sId="1">
    <oc r="O27" t="inlineStr">
      <is>
        <t>Cześć 42 dział 750 rozdział 75073 § wydatkowy 607</t>
      </is>
    </oc>
    <nc r="O27" t="inlineStr">
      <is>
        <t>część 42 dział 750 rozdział 75073 § wydatkowy 607</t>
      </is>
    </nc>
  </rcc>
  <rcc rId="261" sId="1">
    <oc r="P24" t="inlineStr">
      <is>
        <t>Budżet</t>
      </is>
    </oc>
    <nc r="P24" t="inlineStr">
      <is>
        <t>budżet</t>
      </is>
    </nc>
  </rcc>
  <rcc rId="262" sId="1">
    <oc r="P25" t="inlineStr">
      <is>
        <t>Budżet</t>
      </is>
    </oc>
    <nc r="P25" t="inlineStr">
      <is>
        <t>budżet</t>
      </is>
    </nc>
  </rcc>
  <rcc rId="263" sId="1">
    <oc r="P26" t="inlineStr">
      <is>
        <t>Budżet</t>
      </is>
    </oc>
    <nc r="P26" t="inlineStr">
      <is>
        <t>budżet</t>
      </is>
    </nc>
  </rcc>
  <rcc rId="264" sId="1">
    <oc r="P27" t="inlineStr">
      <is>
        <t>Budżet                                                                                                           - wartość netto</t>
      </is>
    </oc>
    <nc r="P27" t="inlineStr">
      <is>
        <t>budżet                                                                                                           - wartość netto</t>
      </is>
    </nc>
  </rcc>
  <rcc rId="265" sId="1">
    <oc r="O20" t="inlineStr">
      <is>
        <t>środki z części 45 (Sprawy zagraniczne)</t>
      </is>
    </oc>
    <nc r="O20" t="inlineStr">
      <is>
        <t>część 45 (Sprawy zagraniczne)</t>
      </is>
    </nc>
  </rcc>
  <rcc rId="266" sId="1">
    <oc r="O19" t="inlineStr">
      <is>
        <t xml:space="preserve">środki z części 56 (CBA)
</t>
      </is>
    </oc>
    <nc r="O19" t="inlineStr">
      <is>
        <t xml:space="preserve">część 56 (CBA)
</t>
      </is>
    </nc>
  </rcc>
  <rcc rId="267" sId="1">
    <oc r="O21" t="inlineStr">
      <is>
        <t>środki z części 15/75502                (Sądy powszechne)</t>
      </is>
    </oc>
    <nc r="O21" t="inlineStr">
      <is>
        <t>część 15/75502                (Sądy powszechne)</t>
      </is>
    </nc>
  </rcc>
  <rcc rId="268" sId="1">
    <oc r="O28" t="inlineStr">
      <is>
        <t>Cześć 42 dział 750 rozdział 75073 § wydatkowy 608</t>
      </is>
    </oc>
    <nc r="O28" t="inlineStr">
      <is>
        <t>część 42 dział 750 rozdział 75073 § wydatkowy 608</t>
      </is>
    </nc>
  </rcc>
  <rcc rId="269" sId="1">
    <oc r="P28" t="inlineStr">
      <is>
        <t>Budżet                                                                                                             - wartość netto</t>
      </is>
    </oc>
    <nc r="P28" t="inlineStr">
      <is>
        <t>budżet                                                                                                             - wartość netto</t>
      </is>
    </nc>
  </rcc>
  <rcc rId="270" sId="1">
    <oc r="P29" t="inlineStr">
      <is>
        <t>Budżet                                                                                                              - wartość netto</t>
      </is>
    </oc>
    <nc r="P29" t="inlineStr">
      <is>
        <t>budżet                                                                                                            - wartość netto</t>
      </is>
    </nc>
  </rcc>
  <rcc rId="271" sId="1">
    <oc r="O29" t="inlineStr">
      <is>
        <t>Cześć 42 dział 750 rozdział 75073 § wydatkowy 609</t>
      </is>
    </oc>
    <nc r="O29" t="inlineStr">
      <is>
        <t>część 42 dział 750 rozdział 75073 § wydatkowy 609</t>
      </is>
    </nc>
  </rcc>
  <rcc rId="272" sId="1">
    <oc r="O30" t="inlineStr">
      <is>
        <t>Cześć 42 dział 750 rozdział 75073 § wydatkowy 610</t>
      </is>
    </oc>
    <nc r="O30" t="inlineStr">
      <is>
        <t>część 42 dział 750 rozdział 75073 § wydatkowy 610</t>
      </is>
    </nc>
  </rcc>
  <rcc rId="273" sId="1">
    <oc r="O31" t="inlineStr">
      <is>
        <t>Cześć 42 dział 750 rozdział 75073 § wydatkowy 611</t>
      </is>
    </oc>
    <nc r="O31" t="inlineStr">
      <is>
        <t>część 42 dział 750 rozdział 75073 § wydatkowy 611</t>
      </is>
    </nc>
  </rcc>
  <rcc rId="274" sId="1">
    <oc r="O32" t="inlineStr">
      <is>
        <t>Cześć 42 dział 750 rozdział 75073 § wydatkowy 612</t>
      </is>
    </oc>
    <nc r="O32" t="inlineStr">
      <is>
        <t>część 42 dział 750 rozdział 75073 § wydatkowy 612</t>
      </is>
    </nc>
  </rcc>
  <rcc rId="275" sId="1">
    <oc r="P33" t="inlineStr">
      <is>
        <t>Budżet                                                                                                         -wartość brutto</t>
      </is>
    </oc>
    <nc r="P33" t="inlineStr">
      <is>
        <t>budżet                                                                                                         -wartość brutto</t>
      </is>
    </nc>
  </rcc>
  <rcc rId="276" sId="1">
    <oc r="P32" t="inlineStr">
      <is>
        <t>Budżet                                                                                                        - wartość netto</t>
      </is>
    </oc>
    <nc r="P32" t="inlineStr">
      <is>
        <t>budżet                                                                                                        - wartość netto</t>
      </is>
    </nc>
  </rcc>
  <rcc rId="277" sId="1">
    <oc r="P31" t="inlineStr">
      <is>
        <t>Budżet                                                                                                            - wartość netto</t>
      </is>
    </oc>
    <nc r="P31" t="inlineStr">
      <is>
        <t>budżet                                                                                                            - wartość netto</t>
      </is>
    </nc>
  </rcc>
  <rcc rId="278" sId="1">
    <oc r="P30" t="inlineStr">
      <is>
        <t>Budżet                                                                                                              - wartość netto</t>
      </is>
    </oc>
    <nc r="P30" t="inlineStr">
      <is>
        <t>budżet                                                                                                              - wartość netto</t>
      </is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9" sId="1">
    <oc r="O18" t="inlineStr">
      <is>
        <t xml:space="preserve">środki z części 59  (AW)
</t>
      </is>
    </oc>
    <nc r="O18" t="inlineStr">
      <is>
        <t xml:space="preserve">część 59  (AW)
</t>
      </is>
    </nc>
  </rcc>
  <rcc rId="280" sId="1">
    <oc r="O17" t="inlineStr">
      <is>
        <t>środki z części 42 (Sprawy wewnętrzne)</t>
      </is>
    </oc>
    <nc r="O17" t="inlineStr">
      <is>
        <t>częśći 42                   (Sprawy wewnętrzne)</t>
      </is>
    </nc>
  </rcc>
  <rcc rId="281" sId="1">
    <oc r="O15" t="inlineStr">
      <is>
        <t>środki z części 42 (Sprawy wewnętrzne)</t>
      </is>
    </oc>
    <nc r="O15" t="inlineStr">
      <is>
        <t>część 42                         (Sprawy wewnętrzne)</t>
      </is>
    </nc>
  </rcc>
  <rcc rId="282" sId="1">
    <oc r="O13" t="inlineStr">
      <is>
        <t>środki z części 42 (Sprawy wewnętrzne)</t>
      </is>
    </oc>
    <nc r="O13" t="inlineStr">
      <is>
        <t>część 42                                   (Sprawy wewnętrzne)</t>
      </is>
    </nc>
  </rcc>
  <rcc rId="283" sId="1">
    <oc r="O3" t="inlineStr">
      <is>
        <t>środki z części 42 (Sprawy wewnętrzne)</t>
      </is>
    </oc>
    <nc r="O3" t="inlineStr">
      <is>
        <t xml:space="preserve"> część 42                                (Sprawy wewnętrzne)</t>
      </is>
    </nc>
  </rcc>
  <rcc rId="284" sId="1" odxf="1" dxf="1">
    <oc r="O4" t="inlineStr">
      <is>
        <t>środki z części 42               (Sprawy wewnętrzne)</t>
      </is>
    </oc>
    <nc r="O4" t="inlineStr">
      <is>
        <t xml:space="preserve"> część 42                                (Sprawy wewnętrzne)</t>
      </is>
    </nc>
    <odxf>
      <font>
        <sz val="11"/>
        <color theme="1"/>
        <name val="Calibri"/>
        <scheme val="minor"/>
      </font>
    </odxf>
    <ndxf>
      <font>
        <sz val="11"/>
        <color auto="1"/>
        <name val="Calibri"/>
        <scheme val="minor"/>
      </font>
    </ndxf>
  </rcc>
  <rcc rId="285" sId="1" odxf="1" dxf="1">
    <oc r="O5" t="inlineStr">
      <is>
        <t>środki z części 42 (Sprawy wewnętrzne)</t>
      </is>
    </oc>
    <nc r="O5" t="inlineStr">
      <is>
        <t xml:space="preserve"> część 42                                (Sprawy wewnętrzne)</t>
      </is>
    </nc>
    <odxf>
      <font>
        <sz val="11"/>
        <color theme="1"/>
        <name val="Calibri"/>
        <scheme val="minor"/>
      </font>
    </odxf>
    <ndxf>
      <font>
        <sz val="11"/>
        <color auto="1"/>
        <name val="Calibri"/>
        <scheme val="minor"/>
      </font>
    </ndxf>
  </rcc>
  <rcc rId="286" sId="1" odxf="1" dxf="1">
    <oc r="O6" t="inlineStr">
      <is>
        <t>środki z części 42 (Sprawy wewnętrzne)</t>
      </is>
    </oc>
    <nc r="O6" t="inlineStr">
      <is>
        <t xml:space="preserve"> część 42                                (Sprawy wewnętrzne)</t>
      </is>
    </nc>
    <odxf>
      <font>
        <sz val="11"/>
        <color theme="1"/>
        <name val="Calibri"/>
        <scheme val="minor"/>
      </font>
    </odxf>
    <ndxf>
      <font>
        <sz val="11"/>
        <color auto="1"/>
        <name val="Calibri"/>
        <scheme val="minor"/>
      </font>
    </ndxf>
  </rcc>
  <rcc rId="287" sId="1" odxf="1" dxf="1">
    <oc r="O7" t="inlineStr">
      <is>
        <t>środki z części 42 (Sprawy wewnętrzne)</t>
      </is>
    </oc>
    <nc r="O7" t="inlineStr">
      <is>
        <t xml:space="preserve"> część 42                                (Sprawy wewnętrzne)</t>
      </is>
    </nc>
    <odxf>
      <font>
        <sz val="11"/>
        <color theme="1"/>
        <name val="Calibri"/>
        <scheme val="minor"/>
      </font>
    </odxf>
    <ndxf>
      <font>
        <sz val="11"/>
        <color auto="1"/>
        <name val="Calibri"/>
        <scheme val="minor"/>
      </font>
    </ndxf>
  </rcc>
  <rcc rId="288" sId="1" odxf="1" dxf="1">
    <oc r="O8" t="inlineStr">
      <is>
        <t>środki z części 42 (Sprawy wewnętrzne)</t>
      </is>
    </oc>
    <nc r="O8" t="inlineStr">
      <is>
        <t xml:space="preserve"> część 42                                (Sprawy wewnętrzne)</t>
      </is>
    </nc>
    <odxf>
      <font>
        <sz val="11"/>
        <color theme="1"/>
        <name val="Calibri"/>
        <scheme val="minor"/>
      </font>
    </odxf>
    <ndxf>
      <font>
        <sz val="11"/>
        <color auto="1"/>
        <name val="Calibri"/>
        <scheme val="minor"/>
      </font>
    </ndxf>
  </rcc>
  <rcc rId="289" sId="1">
    <oc r="P3" t="inlineStr">
      <is>
        <r>
          <t xml:space="preserve">początkowo - z budżetu Policji                                                                                      </t>
        </r>
        <r>
          <rPr>
            <b/>
            <sz val="14"/>
            <rFont val="Calibri"/>
            <family val="2"/>
            <charset val="238"/>
          </rPr>
          <t xml:space="preserve">* środki na zadanie związane z dostosowaniem policyjnych systemów informatycznych do wymagań SIS Recast na rok 2022 </t>
        </r>
        <r>
          <rPr>
            <b/>
            <u/>
            <sz val="14"/>
            <rFont val="Calibri"/>
            <family val="2"/>
            <charset val="238"/>
          </rPr>
          <t xml:space="preserve">zostały zabezpieczone </t>
        </r>
        <r>
          <rPr>
            <b/>
            <sz val="14"/>
            <rFont val="Calibri"/>
            <family val="2"/>
            <charset val="238"/>
          </rPr>
          <t>w ramach Funduszu Wsparcia Policji, a koszty utrzymania od roku 2023 będą planowane w ramach budżetu Policji  - zatem wnoszenie w projekcie o zwiększenie limitów budżetowych z tym związanych jest aktualnie bezzasadne /pismo I Z-cy Komendanda GP</t>
        </r>
        <r>
          <rPr>
            <b/>
            <u/>
            <sz val="14"/>
            <rFont val="Calibri"/>
            <family val="2"/>
            <charset val="238"/>
          </rPr>
          <t xml:space="preserve"> z 27.12.21</t>
        </r>
        <r>
          <rPr>
            <b/>
            <sz val="14"/>
            <rFont val="Calibri"/>
            <family val="2"/>
            <charset val="238"/>
          </rPr>
          <t>/</t>
        </r>
      </is>
    </oc>
    <nc r="P3" t="inlineStr">
      <is>
        <r>
          <t xml:space="preserve">początkowo - budżet Policji                                                                                      </t>
        </r>
        <r>
          <rPr>
            <b/>
            <sz val="14"/>
            <rFont val="Calibri"/>
            <family val="2"/>
            <charset val="238"/>
          </rPr>
          <t xml:space="preserve">* środki na zadanie związane z dostosowaniem policyjnych systemów informatycznych do wymagań SIS Recast na rok 2022 </t>
        </r>
        <r>
          <rPr>
            <b/>
            <u/>
            <sz val="14"/>
            <rFont val="Calibri"/>
            <family val="2"/>
            <charset val="238"/>
          </rPr>
          <t xml:space="preserve">zostały zabezpieczone </t>
        </r>
        <r>
          <rPr>
            <b/>
            <sz val="14"/>
            <rFont val="Calibri"/>
            <family val="2"/>
            <charset val="238"/>
          </rPr>
          <t>w ramach Funduszu Wsparcia Policji, a koszty utrzymania od roku 2023 będą planowane w ramach budżetu Policji  - zatem wnoszenie w projekcie o zwiększenie limitów budżetowych z tym związanych jest aktualnie bezzasadne /pismo I Z-cy Komendanda GP</t>
        </r>
        <r>
          <rPr>
            <b/>
            <u/>
            <sz val="14"/>
            <rFont val="Calibri"/>
            <family val="2"/>
            <charset val="238"/>
          </rPr>
          <t xml:space="preserve"> z 27.12.21</t>
        </r>
        <r>
          <rPr>
            <b/>
            <sz val="14"/>
            <rFont val="Calibri"/>
            <family val="2"/>
            <charset val="238"/>
          </rPr>
          <t>/</t>
        </r>
      </is>
    </nc>
  </rcc>
  <rcc rId="290" sId="1">
    <nc r="R24" t="inlineStr">
      <is>
        <t>Dane na podst. pisma UdSC z 30.12.21</t>
      </is>
    </nc>
  </rcc>
  <rfmt sheetId="1" sqref="A23:XFD23" start="0" length="0">
    <dxf>
      <border>
        <bottom style="medium">
          <color indexed="64"/>
        </bottom>
      </border>
    </dxf>
  </rfmt>
  <rfmt sheetId="1" sqref="A22:XFD22" start="0" length="0">
    <dxf>
      <border>
        <bottom style="medium">
          <color indexed="64"/>
        </bottom>
      </border>
    </dxf>
  </rfmt>
  <rfmt sheetId="1" sqref="A21:XFD21" start="0" length="0">
    <dxf>
      <border>
        <bottom style="medium">
          <color indexed="64"/>
        </bottom>
      </border>
    </dxf>
  </rfmt>
  <rfmt sheetId="1" sqref="A20:XFD20" start="0" length="0">
    <dxf>
      <border>
        <bottom style="medium">
          <color indexed="64"/>
        </bottom>
      </border>
    </dxf>
  </rfmt>
  <rfmt sheetId="1" sqref="A33:XFD33" start="0" length="0">
    <dxf>
      <border>
        <bottom style="medium">
          <color indexed="64"/>
        </bottom>
      </border>
    </dxf>
  </rfmt>
  <rfmt sheetId="1" sqref="B29:C33">
    <dxf>
      <fill>
        <patternFill>
          <bgColor theme="7" tint="0.79998168889431442"/>
        </patternFill>
      </fill>
    </dxf>
  </rfmt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" sId="1">
    <oc r="R24" t="inlineStr">
      <is>
        <t>Dane na podst. pisma UdSC z 30.12.21</t>
      </is>
    </oc>
    <nc r="R24" t="inlineStr">
      <is>
        <t>Dane na podst. pisma UdSC z 30.12.21                                                          1/ szacunki dotyczące kosztów utrzymania oparte są o koszty utrzymania całego systemu Pobyt – ze względu na specyfikę
systemu i zależności funkcjonalne w nim występujące nie można wydzielić osobno kosztów utrzymania mechanizmów komunikacyjnych i procesów wdrażanych bądź modyfikowanych w ramach przystosowania do pakietu rozporządzeń SIS Recast;
2/ koszty utrzymania systemu zostały podzielone na 3 główne zadania, tj.
1. Usługa wparcia technicznego systemu Pobyt tj. utrzymania właściwych parametrów jakościowych, dostępności, sprawności, niezawodności i bezawaryjności systemu teleinformatycznego;
2. Wsparcia technicznego producenta, praw do aktualizacji, poprawek dla posiadanego sprzętu teleinformatycznego oraz oprogramowania;
3. Wymiana sprzętu teleinformatycznego oraz oprogramowania w cyklu 6 letnim (wymiana w 6 roku użytkowania) wraz z usługami migracji systemu Pobyt.</t>
      </is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2" sId="1" numFmtId="4">
    <oc r="C23">
      <v>400000</v>
    </oc>
    <nc r="C23">
      <v>1000000</v>
    </nc>
  </rcc>
  <rfmt sheetId="1" sqref="O23" start="0" length="0">
    <dxf>
      <numFmt numFmtId="0" formatCode="General"/>
      <fill>
        <patternFill patternType="none">
          <bgColor indexed="65"/>
        </patternFill>
      </fill>
      <border outline="0">
        <left/>
        <right/>
        <bottom/>
      </border>
    </dxf>
  </rfmt>
  <rfmt sheetId="1" xfDxf="1" sqref="O23" start="0" length="0"/>
  <rfmt sheetId="1" sqref="O23">
    <dxf>
      <alignment wrapText="1" readingOrder="0"/>
    </dxf>
  </rfmt>
  <rfmt sheetId="1" sqref="O23" start="0" length="0">
    <dxf>
      <border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O23" start="0" length="0">
    <dxf>
      <border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cc rId="293" sId="1">
    <oc r="R24" t="inlineStr">
      <is>
        <t>Dane na podst. pisma UdSC z 30.12.21                                                          1/ szacunki dotyczące kosztów utrzymania oparte są o koszty utrzymania całego systemu Pobyt – ze względu na specyfikę
systemu i zależności funkcjonalne w nim występujące nie można wydzielić osobno kosztów utrzymania mechanizmów komunikacyjnych i procesów wdrażanych bądź modyfikowanych w ramach przystosowania do pakietu rozporządzeń SIS Recast;
2/ koszty utrzymania systemu zostały podzielone na 3 główne zadania, tj.
1. Usługa wparcia technicznego systemu Pobyt tj. utrzymania właściwych parametrów jakościowych, dostępności, sprawności, niezawodności i bezawaryjności systemu teleinformatycznego;
2. Wsparcia technicznego producenta, praw do aktualizacji, poprawek dla posiadanego sprzętu teleinformatycznego oraz oprogramowania;
3. Wymiana sprzętu teleinformatycznego oraz oprogramowania w cyklu 6 letnim (wymiana w 6 roku użytkowania) wraz z usługami migracji systemu Pobyt.</t>
      </is>
    </oc>
    <nc r="R24" t="inlineStr">
      <is>
        <r>
          <t xml:space="preserve">Dane na podst. pisma UdSC z 30.12.21                                                          1/ </t>
        </r>
        <r>
          <rPr>
            <b/>
            <sz val="11"/>
            <color theme="1"/>
            <rFont val="Calibri"/>
            <family val="2"/>
            <charset val="238"/>
          </rPr>
          <t>szacunki dotyczące kosztów utrzymania oparte są o koszty utrzymania całego systemu Pobyt</t>
        </r>
        <r>
          <rPr>
            <sz val="11"/>
            <color theme="1"/>
            <rFont val="Calibri"/>
            <family val="2"/>
            <charset val="238"/>
          </rPr>
          <t xml:space="preserve"> – ze względu na specyfikę
systemu i zależności funkcjonalne w nim występujące nie można wydzielić osobno kosztów utrzymania mechanizmów komunikacyjnych i procesów wdrażanych bądź modyfikowanych w ramach przystosowania do pakietu rozporządzeń SIS Recast;
2/ koszty utrzymania systemu zostały podzielone na 3 główne zadania, tj.
1. Usługa wparcia technicznego systemu Pobyt tj. utrzymania właściwych parametrów jakościowych, dostępności, sprawności, niezawodności i bezawaryjności systemu teleinformatycznego;
2. Wsparcia technicznego producenta, praw do aktualizacji, poprawek dla posiadanego sprzętu teleinformatycznego oraz oprogramowania;
3. Wymiana sprzętu teleinformatycznego oraz oprogramowania w cyklu 6 letnim (wymiana w 6 roku użytkowania) wraz z usługami migracji systemu Pobyt.</t>
        </r>
      </is>
    </nc>
  </rcc>
  <rfmt sheetId="1" sqref="O23">
    <dxf>
      <fill>
        <patternFill patternType="solid">
          <bgColor theme="7" tint="0.79998168889431442"/>
        </patternFill>
      </fill>
    </dxf>
  </rfmt>
  <rcc rId="294" sId="1">
    <nc r="O23" t="inlineStr">
      <is>
        <t>część 88                  (Powszechne jednostki organizacyjne prokuratury)</t>
      </is>
    </nc>
  </rcc>
  <rcc rId="295" sId="1">
    <oc r="P23" t="inlineStr">
      <is>
        <t>wstępne szacunki Biura Informatyzacji i Analiz PK - źródło: uwagi MS do projektu ustawy pkt 9</t>
      </is>
    </oc>
    <nc r="P23" t="inlineStr">
      <is>
        <r>
          <t xml:space="preserve">budżet                                                                                                         1/ wzrost kwoty zgodnie z pismem MS z 31.12.21                    z zastrzeżeniem, że </t>
        </r>
        <r>
          <rPr>
            <b/>
            <sz val="11"/>
            <color theme="1"/>
            <rFont val="Calibri"/>
            <family val="2"/>
            <charset val="238"/>
          </rPr>
          <t>niemożliwe jest określenie kosztów utrzymania systemu</t>
        </r>
        <r>
          <rPr>
            <sz val="11"/>
            <color theme="1"/>
            <rFont val="Calibri"/>
            <family val="2"/>
            <charset val="238"/>
          </rPr>
          <t xml:space="preserve"> - składa się on z kilkunastu funkcjonalnych modułów, a koszty utrzymania można jedynie szacować do całości rozwiązania, a nie do jego pojedynczego elementu;                                                                                                        2/wstępne szacunki Biura Informatyzacji i Analiz PK opiewały na 400 tys. zł- źródło: uwagi MS do projektu ustawy pkt 9                                                                                                    3/</t>
        </r>
        <r>
          <rPr>
            <b/>
            <sz val="11"/>
            <color theme="1"/>
            <rFont val="Calibri"/>
            <family val="2"/>
            <charset val="238"/>
          </rPr>
          <t xml:space="preserve"> różnica jest wynikiem uwzględnienia zadania związanego z dostępem do bazy policyjnej AFIS w celu pobrania linii papilarnych</t>
        </r>
        <r>
          <rPr>
            <sz val="11"/>
            <color theme="1"/>
            <rFont val="Calibri"/>
            <family val="2"/>
            <charset val="238"/>
          </rPr>
          <t xml:space="preserve"> - jest to usługa ewentualna do wdrożenia, jeśli nie zostanie zrealizowana w ramach integracji KSI z SIS Recast.</t>
        </r>
      </is>
    </nc>
  </rcc>
  <rcv guid="{250232EC-58FE-4AEF-A082-7F8954EC4C01}" action="delete"/>
  <rcv guid="{250232EC-58FE-4AEF-A082-7F8954EC4C01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6" sId="2" ref="A22:XFD22" action="insertRow"/>
  <rcc rId="297" sId="2">
    <nc r="C22" t="inlineStr">
      <is>
        <t xml:space="preserve"> szacunkowe koszty dostosowania systemu wg wyliczeń Biura Budżetu i Majątku Prokuratury</t>
      </is>
    </nc>
  </rcc>
  <rcc rId="298" sId="2">
    <nc r="A22" t="inlineStr">
      <is>
        <t>Prokuratura Krajowa</t>
      </is>
    </nc>
  </rcc>
  <rcc rId="299" sId="2">
    <nc r="B22" t="inlineStr">
      <is>
        <t>PROK-SYS</t>
      </is>
    </nc>
  </rcc>
  <rfmt sheetId="2" sqref="C22">
    <dxf>
      <alignment vertical="center" readingOrder="0"/>
    </dxf>
  </rfmt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C22">
    <dxf>
      <alignment vertical="bottom" readingOrder="0"/>
    </dxf>
  </rfmt>
  <rcc rId="300" sId="2">
    <oc r="C22" t="inlineStr">
      <is>
        <t xml:space="preserve"> szacunkowe koszty dostosowania systemu wg wyliczeń Biura Budżetu i Majątku Prokuratury</t>
      </is>
    </oc>
    <nc r="C22" t="inlineStr">
      <is>
        <t xml:space="preserve"> szacunkowe koszty dostosowania systemu wg wyliczeń Biura Budżetu i Majątku Prokuratury; w kosztach uwzględniono zadanie związane z dostępem do bazy policyjnej AFIS w celu pobrania linii papilarnych (usługę ewentualną do wdrożenia, jeśli nie zostanie zrealizowana w ramach integracji KSI z SIS Recast)</t>
      </is>
    </nc>
  </rcc>
  <rcv guid="{250232EC-58FE-4AEF-A082-7F8954EC4C01}" action="delete"/>
  <rcv guid="{250232EC-58FE-4AEF-A082-7F8954EC4C01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C22">
    <dxf>
      <fill>
        <patternFill patternType="solid">
          <bgColor rgb="FFFFFF00"/>
        </patternFill>
      </fill>
    </dxf>
  </rfmt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" sId="2">
    <oc r="C22" t="inlineStr">
      <is>
        <t xml:space="preserve"> szacunkowe koszty dostosowania systemu wg wyliczeń Biura Budżetu i Majątku Prokuratury; w kosztach uwzględniono zadanie związane z dostępem do bazy policyjnej AFIS w celu pobrania linii papilarnych (usługę ewentualną do wdrożenia, jeśli nie zostanie zrealizowana w ramach integracji KSI z SIS Recast)</t>
      </is>
    </oc>
    <nc r="C22" t="inlineStr">
      <is>
        <t xml:space="preserve"> Szacunkowe koszty dostosowania systemu wg wyliczeń Biura Budżetu i Majątku Prokuratury; w kosztach uwzględniono zadanie związane z dostępem do bazy policyjnej AFIS w celu pobrania linii papilarnych (usługę ewentualną do wdrożenia, jeśli nie zostanie zrealizowana w ramach integracji KSI z SIS Recast).   Wzmocnienie kadrowe do obsługi dostosowanego systemu - 1 etat BI mnożnik 3.0 oraz 4 etaty do obsługi konsultacji mnożnik 2.5.</t>
      </is>
    </nc>
  </rcc>
  <rcv guid="{250232EC-58FE-4AEF-A082-7F8954EC4C01}" action="delete"/>
  <rcv guid="{250232EC-58FE-4AEF-A082-7F8954EC4C01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2" sId="1">
    <oc r="B33" t="inlineStr">
      <is>
        <t>Wzmocnienie kadrowe do obsługi dostosowanego systemu 1 etat BI mnożnik 3.0 oraz 4 etaty do obsługi konsultacji mnożnik 2.5</t>
      </is>
    </oc>
    <nc r="B33" t="inlineStr">
      <is>
        <t>Wzmocnienie kadrowe do obsługi dostosowanego systemu</t>
      </is>
    </nc>
  </rcc>
  <rcc rId="303" sId="2">
    <oc r="C22" t="inlineStr">
      <is>
        <t xml:space="preserve"> Szacunkowe koszty dostosowania systemu wg wyliczeń Biura Budżetu i Majątku Prokuratury; w kosztach uwzględniono zadanie związane z dostępem do bazy policyjnej AFIS w celu pobrania linii papilarnych (usługę ewentualną do wdrożenia, jeśli nie zostanie zrealizowana w ramach integracji KSI z SIS Recast).   Wzmocnienie kadrowe do obsługi dostosowanego systemu - 1 etat BI mnożnik 3.0 oraz 4 etaty do obsługi konsultacji mnożnik 2.5.</t>
      </is>
    </oc>
    <nc r="C22" t="inlineStr">
      <is>
        <t xml:space="preserve"> Szacunkowe koszty dostosowania systemu wg wyliczeń Biura Budżetu i Majątku Prokuratury; w kosztach uwzględniono zadanie związane z dostępem do bazy policyjnej AFIS w celu pobrania linii papilarnych (usługę ewentualną do wdrożenia, jeśli nie zostanie zrealizowana w ramach integracji KSI z SIS Recast).   Wzmocnienie kadrowe do obsługi dostosowanego systemu - 1 etat BI mnożnik 3.0 oraz 4 etaty do obsługi konsultacji mnożnik 2.5.                                                            Szacunki dotyczące kosztów utrzymania oparte są o koszty utrzymania całego systemu Pobyt.</t>
      </is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0" start="0" length="0">
    <dxf>
      <numFmt numFmtId="4" formatCode="#,##0.00"/>
    </dxf>
  </rfmt>
  <rfmt sheetId="1" sqref="A41" start="0" length="0">
    <dxf>
      <numFmt numFmtId="4" formatCode="#,##0.00"/>
    </dxf>
  </rfmt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4" sId="1">
    <oc r="O21" t="inlineStr">
      <is>
        <t>część 15/75502                (Sądy powszechne)</t>
      </is>
    </oc>
    <nc r="O21" t="inlineStr">
      <is>
        <t>część 15/75502                (Sądy powszechne, Jednostki sądownictwa powszechnego)</t>
      </is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5" sId="1" ref="A34:XFD34" action="insertRow"/>
  <rcc rId="306" sId="1">
    <nc r="B34" t="inlineStr">
      <is>
        <t>System REJA24</t>
      </is>
    </nc>
  </rcc>
  <rcc rId="307" sId="1">
    <nc r="A34" t="inlineStr">
      <is>
        <t>Dyrektor Urzędu Morskiego w Szczecinie</t>
      </is>
    </nc>
  </rcc>
  <rm rId="308" sheetId="2" source="A23:XFD23" destination="A32:XFD32" sourceSheetId="2">
    <rfmt sheetId="2" xfDxf="1" sqref="A32:XFD32" start="0" length="0"/>
  </rm>
  <rrc rId="309" sId="2" ref="A23:XFD23" action="deleteRow">
    <rfmt sheetId="2" xfDxf="1" sqref="A23:XFD23" start="0" length="0"/>
  </rrc>
  <rrc rId="310" sId="2" ref="A31:XFD31" action="insertRow"/>
  <rcc rId="311" sId="2">
    <nc r="B31" t="inlineStr">
      <is>
        <t>REJA24</t>
      </is>
    </nc>
  </rcc>
  <rcc rId="312" sId="2">
    <oc r="A23" t="inlineStr">
      <is>
        <t>UdSC</t>
      </is>
    </oc>
    <nc r="A23" t="inlineStr">
      <is>
        <t xml:space="preserve">Urząd do Spraw Cudzoziemców </t>
      </is>
    </nc>
  </rcc>
  <rcc rId="313" sId="2">
    <nc r="A31" t="inlineStr">
      <is>
        <t>Dyrektor Urzędu Morskiego w Szczecinie</t>
      </is>
    </nc>
  </rcc>
  <rfmt sheetId="2" sqref="A31">
    <dxf>
      <alignment wrapText="1" readingOrder="0"/>
    </dxf>
  </rfmt>
  <rcc rId="314" sId="2">
    <oc r="B23" t="inlineStr">
      <is>
        <t xml:space="preserve">System Pobyt </t>
      </is>
    </oc>
    <nc r="B23" t="inlineStr">
      <is>
        <t xml:space="preserve">Pobyt </t>
      </is>
    </nc>
  </rcc>
  <rfmt sheetId="2" sqref="A31:XFD31">
    <dxf>
      <fill>
        <patternFill patternType="solid">
          <bgColor theme="7" tint="0.79998168889431442"/>
        </patternFill>
      </fill>
    </dxf>
  </rfmt>
  <rcv guid="{250232EC-58FE-4AEF-A082-7F8954EC4C01}" action="delete"/>
  <rcv guid="{250232EC-58FE-4AEF-A082-7F8954EC4C01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" sId="1">
    <oc r="B34" t="inlineStr">
      <is>
        <t>System REJA24</t>
      </is>
    </oc>
    <nc r="B34" t="inlineStr">
      <is>
        <t>REJA24</t>
      </is>
    </nc>
  </rcc>
  <rfmt sheetId="1" sqref="B24">
    <dxf>
      <alignment vertical="bottom" readingOrder="0"/>
    </dxf>
  </rfmt>
  <rfmt sheetId="1" sqref="A3:C3">
    <dxf>
      <alignment vertical="bottom" readingOrder="0"/>
    </dxf>
  </rfmt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" sId="1">
    <oc r="B11" t="inlineStr">
      <is>
        <r>
          <t xml:space="preserve">przeznaczone na doposażenie terenowych jednostek organizacyjnych SG w ustandaryzowane stanowiska komputerowe wraz z czytnikami dokumentów umożliwiającymi realizację kwerend w SIS - </t>
        </r>
        <r>
          <rPr>
            <b/>
            <sz val="11"/>
            <rFont val="Calibri"/>
            <family val="2"/>
            <charset val="238"/>
          </rPr>
          <t>9.716.508,00 PLN (zakres podstawowy+zakres opcjonalny)</t>
        </r>
        <r>
          <rPr>
            <sz val="11"/>
            <rFont val="Calibri"/>
            <family val="2"/>
            <charset val="238"/>
          </rPr>
          <t xml:space="preserve">   /uwaga: do info 2.11.21 kwota 8 902 014,70 PLN/.
</t>
        </r>
      </is>
    </oc>
    <nc r="B11" t="inlineStr">
      <is>
        <r>
          <t xml:space="preserve">przeznaczone na doposażenie terenowych jednostek organizacyjnych SG w ustandaryzowane stanowiska komputerowe wraz z czytnikami dokumentów umożliwiającymi realizację kwerend w SIS - </t>
        </r>
        <r>
          <rPr>
            <b/>
            <sz val="11"/>
            <rFont val="Calibri"/>
            <family val="2"/>
            <charset val="238"/>
          </rPr>
          <t>9.716.508,00 PLN (zakres podstawowy+zakres opcjonalny)</t>
        </r>
        <r>
          <rPr>
            <sz val="11"/>
            <rFont val="Calibri"/>
            <family val="2"/>
            <charset val="238"/>
          </rPr>
          <t xml:space="preserve">   /uwaga: do info 2.11.21 kwota 8 902 014,70 PLN/.</t>
        </r>
      </is>
    </nc>
  </rcc>
  <rcv guid="{250232EC-58FE-4AEF-A082-7F8954EC4C01}" action="delete"/>
  <rcv guid="{250232EC-58FE-4AEF-A082-7F8954EC4C01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3">
    <dxf>
      <alignment vertical="bottom" readingOrder="0"/>
    </dxf>
  </rfmt>
  <rfmt sheetId="1" sqref="A3:B35">
    <dxf>
      <alignment horizontal="left" readingOrder="0"/>
    </dxf>
  </rfmt>
  <rfmt sheetId="1" sqref="C7">
    <dxf>
      <alignment vertical="bottom" readingOrder="0"/>
    </dxf>
  </rfmt>
  <rfmt sheetId="1" sqref="B3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3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1" sqref="B3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1" sqref="B3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" start="0" length="0">
    <dxf>
      <border>
        <left style="medium">
          <color indexed="64"/>
        </left>
        <right/>
        <top/>
        <bottom/>
      </border>
    </dxf>
  </rfmt>
  <rfmt sheetId="1" sqref="B4" start="0" length="0">
    <dxf>
      <border>
        <left style="medium">
          <color indexed="64"/>
        </left>
        <right/>
        <top/>
        <bottom style="thin">
          <color indexed="64"/>
        </bottom>
      </border>
    </dxf>
  </rfmt>
  <rfmt sheetId="1" sqref="B4" start="0" length="0">
    <dxf>
      <border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</rfmt>
  <rfmt sheetId="1" sqref="B4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17" sId="1">
    <oc r="A3" t="inlineStr">
      <is>
        <t>KGP</t>
      </is>
    </oc>
    <nc r="A3" t="inlineStr">
      <is>
        <t>Komenda Główna Policji</t>
      </is>
    </nc>
  </rcc>
  <rfmt sheetId="1" sqref="A10">
    <dxf>
      <alignment wrapText="1" readingOrder="0"/>
    </dxf>
  </rfmt>
  <rcc rId="318" sId="1">
    <oc r="A10" t="inlineStr">
      <is>
        <t>KGSG</t>
      </is>
    </oc>
    <nc r="A10" t="inlineStr">
      <is>
        <t>Komenda Główna         Straży Granicznej</t>
      </is>
    </nc>
  </rcc>
  <rfmt sheetId="1" sqref="A10" start="0" length="2147483647">
    <dxf>
      <font>
        <b/>
      </font>
    </dxf>
  </rfmt>
  <rfmt sheetId="1" sqref="B3:C3" start="0" length="2147483647">
    <dxf>
      <font>
        <b val="0"/>
      </font>
    </dxf>
  </rfmt>
  <rcc rId="319" sId="1">
    <nc r="A12" t="inlineStr">
      <is>
        <t>KGSG</t>
      </is>
    </nc>
  </rcc>
  <rfmt sheetId="1" sqref="A14">
    <dxf>
      <alignment wrapText="1" readingOrder="0"/>
    </dxf>
  </rfmt>
  <rcc rId="320" sId="1">
    <oc r="A14" t="inlineStr">
      <is>
        <t>KGP/CLKP</t>
      </is>
    </oc>
    <nc r="A14" t="inlineStr">
      <is>
        <t xml:space="preserve">KGP/                        Centralne Laboratorium Kryminalistyczne Policji </t>
      </is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O18:O28">
    <dxf>
      <alignment vertical="bottom" readingOrder="0"/>
    </dxf>
  </rfmt>
  <rfmt sheetId="1" sqref="P24:P27">
    <dxf>
      <alignment vertical="bottom" readingOrder="0"/>
    </dxf>
  </rfmt>
  <rfmt sheetId="1" sqref="P10">
    <dxf>
      <alignment vertical="bottom" readingOrder="0"/>
    </dxf>
  </rfmt>
  <rfmt sheetId="1" sqref="P14">
    <dxf>
      <alignment vertical="bottom" readingOrder="0"/>
    </dxf>
  </rfmt>
  <rfmt sheetId="1" sqref="O1:R1048576">
    <dxf>
      <alignment vertical="bottom" readingOrder="0"/>
    </dxf>
  </rfmt>
  <rfmt sheetId="1" sqref="O1:R1048576">
    <dxf>
      <alignment horizontal="left" readingOrder="0"/>
    </dxf>
  </rfmt>
  <rfmt sheetId="1" sqref="O36">
    <dxf>
      <alignment horizontal="right" readingOrder="0"/>
    </dxf>
  </rfmt>
  <rfmt sheetId="1" sqref="O39">
    <dxf>
      <alignment horizontal="right" readingOrder="0"/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1" sId="1">
    <oc r="O32" t="inlineStr">
      <is>
        <t>część 42 dział 750 rozdział 75073 § wydatkowy 612</t>
      </is>
    </oc>
    <nc r="O32" t="inlineStr">
      <is>
        <t>część 42 dział 750 rozdział 75073                § wydatkowy 612</t>
      </is>
    </nc>
  </rcc>
  <rcc rId="322" sId="1">
    <oc r="O31" t="inlineStr">
      <is>
        <t>część 42 dział 750 rozdział 75073 § wydatkowy 611</t>
      </is>
    </oc>
    <nc r="O31" t="inlineStr">
      <is>
        <t>część 42 dział 750 rozdział 75073                § wydatkowy 611</t>
      </is>
    </nc>
  </rcc>
  <rcc rId="323" sId="1">
    <oc r="O30" t="inlineStr">
      <is>
        <t>część 42 dział 750 rozdział 75073 § wydatkowy 610</t>
      </is>
    </oc>
    <nc r="O30" t="inlineStr">
      <is>
        <t>część 42 dział 750 rozdział 75073                § wydatkowy 610</t>
      </is>
    </nc>
  </rcc>
  <rcc rId="324" sId="1">
    <oc r="O29" t="inlineStr">
      <is>
        <t>część 42 dział 750 rozdział 75073 § wydatkowy 609</t>
      </is>
    </oc>
    <nc r="O29" t="inlineStr">
      <is>
        <t>część 42 dział 750 rozdział 75073                   § wydatkowy 609</t>
      </is>
    </nc>
  </rcc>
  <rcc rId="325" sId="1">
    <oc r="O28" t="inlineStr">
      <is>
        <t>część 42 dział 750 rozdział 75073 § wydatkowy 608</t>
      </is>
    </oc>
    <nc r="O28" t="inlineStr">
      <is>
        <t>część 42 dział 750 rozdział 75073                  § wydatkowy 608</t>
      </is>
    </nc>
  </rcc>
  <rcc rId="326" sId="1">
    <oc r="O27" t="inlineStr">
      <is>
        <t>część 42 dział 750 rozdział 75073 § wydatkowy 607</t>
      </is>
    </oc>
    <nc r="O27" t="inlineStr">
      <is>
        <t>część 42 dział 750 rozdział 75073                § wydatkowy 607</t>
      </is>
    </nc>
  </rcc>
  <rcc rId="327" sId="1">
    <oc r="O26" t="inlineStr">
      <is>
        <t xml:space="preserve">część 42 dział 750 rozdział 75073 § wydatkowy 606 </t>
      </is>
    </oc>
    <nc r="O26" t="inlineStr">
      <is>
        <t xml:space="preserve">część 42 dział 750 rozdział 75073                § wydatkowy 606 </t>
      </is>
    </nc>
  </rcc>
  <rcc rId="328" sId="1">
    <oc r="O25" t="inlineStr">
      <is>
        <t xml:space="preserve">część 42 dział 750 rozdział 75073 § wydatkowy 606 </t>
      </is>
    </oc>
    <nc r="O25" t="inlineStr">
      <is>
        <t xml:space="preserve">część 42 dział 750 rozdział 75073                § wydatkowy 606 </t>
      </is>
    </nc>
  </rcc>
  <rcc rId="329" sId="1">
    <oc r="O24" t="inlineStr">
      <is>
        <t xml:space="preserve">część 42 dział 750 rozdział 75073 § wydatkowy 430 </t>
      </is>
    </oc>
    <nc r="O24" t="inlineStr">
      <is>
        <t xml:space="preserve">część 42 dział 750 rozdział 75073                § wydatkowy 430 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" start="0" length="2147483647">
    <dxf>
      <font>
        <b/>
      </font>
    </dxf>
  </rfmt>
  <rcc rId="330" sId="1">
    <nc r="A25" t="inlineStr">
      <is>
        <t>UdSC</t>
      </is>
    </nc>
  </rcc>
  <rcc rId="331" sId="1">
    <nc r="A26" t="inlineStr">
      <is>
        <t>UdSC</t>
      </is>
    </nc>
  </rcc>
  <rcc rId="332" sId="1">
    <nc r="A27" t="inlineStr">
      <is>
        <t>UdSC</t>
      </is>
    </nc>
  </rcc>
  <rcc rId="333" sId="1">
    <nc r="A28" t="inlineStr">
      <is>
        <t>UdSC</t>
      </is>
    </nc>
  </rcc>
  <rcc rId="334" sId="1">
    <nc r="A29" t="inlineStr">
      <is>
        <t>UdSC</t>
      </is>
    </nc>
  </rcc>
  <rcc rId="335" sId="1">
    <nc r="A30" t="inlineStr">
      <is>
        <t>UdSC</t>
      </is>
    </nc>
  </rcc>
  <rcc rId="336" sId="1">
    <nc r="A31" t="inlineStr">
      <is>
        <t>UdSC</t>
      </is>
    </nc>
  </rcc>
  <rcc rId="337" sId="1">
    <nc r="A32" t="inlineStr">
      <is>
        <t>UdSC</t>
      </is>
    </nc>
  </rcc>
  <rcc rId="338" sId="1" odxf="1" dxf="1">
    <nc r="A33" t="inlineStr">
      <is>
        <t>UdSC</t>
      </is>
    </nc>
    <odxf>
      <border outline="0">
        <bottom style="medium">
          <color indexed="64"/>
        </bottom>
      </border>
    </odxf>
    <ndxf>
      <border outline="0">
        <bottom/>
      </border>
    </ndxf>
  </rcc>
  <rfmt sheetId="1" sqref="A33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1" sqref="A19:XFD19" start="0" length="0">
    <dxf>
      <border>
        <bottom style="medium">
          <color indexed="64"/>
        </bottom>
      </border>
    </dxf>
  </rfmt>
  <rfmt sheetId="1" sqref="A18:XFD18" start="0" length="0">
    <dxf>
      <border>
        <bottom style="medium">
          <color indexed="64"/>
        </bottom>
      </border>
    </dxf>
  </rfmt>
  <rcc rId="339" sId="1">
    <oc r="O19" t="inlineStr">
      <is>
        <t xml:space="preserve">część 56 (CBA)
</t>
      </is>
    </oc>
    <nc r="O19" t="inlineStr">
      <is>
        <t>część 56 (CBA)</t>
      </is>
    </nc>
  </rcc>
  <rcc rId="340" sId="1">
    <oc r="O18" t="inlineStr">
      <is>
        <t xml:space="preserve">część 59  (AW)
</t>
      </is>
    </oc>
    <nc r="O18" t="inlineStr">
      <is>
        <t>część 59  (AW)</t>
      </is>
    </nc>
  </rcc>
  <rfmt sheetId="1" sqref="A9:XFD9" start="0" length="0">
    <dxf>
      <border>
        <bottom style="medium">
          <color indexed="64"/>
        </bottom>
      </border>
    </dxf>
  </rfmt>
  <rfmt sheetId="1" sqref="A13:XFD13" start="0" length="0">
    <dxf>
      <border>
        <bottom style="medium">
          <color indexed="64"/>
        </bottom>
      </border>
    </dxf>
  </rfmt>
  <rfmt sheetId="1" sqref="A17:XFD17" start="0" length="0">
    <dxf>
      <border>
        <bottom style="medium">
          <color indexed="64"/>
        </bottom>
      </border>
    </dxf>
  </rfmt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" sId="1">
    <oc r="B24" t="inlineStr">
      <is>
        <t xml:space="preserve">system Pobyt </t>
      </is>
    </oc>
    <nc r="B24" t="inlineStr">
      <is>
        <t xml:space="preserve">Pobyt </t>
      </is>
    </nc>
  </rcc>
  <rcc rId="342" sId="2">
    <oc r="A2" t="inlineStr">
      <is>
        <t>KGP</t>
      </is>
    </oc>
    <nc r="A2" t="inlineStr">
      <is>
        <t>Komenda Główna Policji</t>
      </is>
    </nc>
  </rcc>
  <rfmt sheetId="2" sqref="A2">
    <dxf>
      <alignment wrapText="1" readingOrder="0"/>
    </dxf>
  </rfmt>
  <rcc rId="343" sId="2">
    <oc r="A9" t="inlineStr">
      <is>
        <t>KGSG</t>
      </is>
    </oc>
    <nc r="A9" t="inlineStr">
      <is>
        <t>Komenda Główna Straży Granicznej</t>
      </is>
    </nc>
  </rcc>
  <rfmt sheetId="2" sqref="A9">
    <dxf>
      <alignment wrapText="1" readingOrder="0"/>
    </dxf>
  </rfmt>
  <rcc rId="344" sId="2">
    <oc r="A12" t="inlineStr">
      <is>
        <t>KGP/CLKP</t>
      </is>
    </oc>
    <nc r="A12" t="inlineStr">
      <is>
        <t>KGP/Centralne Laboratorium Kryminalistyczne Policji</t>
      </is>
    </nc>
  </rcc>
  <rfmt sheetId="2" sqref="A12">
    <dxf>
      <alignment wrapText="1" readingOrder="0"/>
    </dxf>
  </rfmt>
  <rcc rId="345" sId="2">
    <nc r="A24" t="inlineStr">
      <is>
        <t>UdSC</t>
      </is>
    </nc>
  </rcc>
  <rcc rId="346" sId="2">
    <nc r="A25" t="inlineStr">
      <is>
        <t>UdSC</t>
      </is>
    </nc>
  </rcc>
  <rcc rId="347" sId="2">
    <nc r="A26" t="inlineStr">
      <is>
        <t>UdSC</t>
      </is>
    </nc>
  </rcc>
  <rcc rId="348" sId="2">
    <nc r="A27" t="inlineStr">
      <is>
        <t>UdSC</t>
      </is>
    </nc>
  </rcc>
  <rcc rId="349" sId="2">
    <nc r="A28" t="inlineStr">
      <is>
        <t>UdSC</t>
      </is>
    </nc>
  </rcc>
  <rcc rId="350" sId="2">
    <nc r="A29" t="inlineStr">
      <is>
        <t>UdSC</t>
      </is>
    </nc>
  </rcc>
  <rcc rId="351" sId="2">
    <nc r="A30" t="inlineStr">
      <is>
        <t>UdSC</t>
      </is>
    </nc>
  </rcc>
  <rcv guid="{250232EC-58FE-4AEF-A082-7F8954EC4C01}" action="delete"/>
  <rcv guid="{250232EC-58FE-4AEF-A082-7F8954EC4C01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4:XFD14">
    <dxf>
      <fill>
        <patternFill>
          <bgColor theme="4" tint="0.79998168889431442"/>
        </patternFill>
      </fill>
    </dxf>
  </rfmt>
  <rfmt sheetId="1" sqref="C7">
    <dxf>
      <fill>
        <patternFill>
          <bgColor theme="4" tint="0.79998168889431442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4:XFD34">
    <dxf>
      <fill>
        <patternFill>
          <bgColor rgb="FFFFFF00"/>
        </patternFill>
      </fill>
    </dxf>
  </rfmt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31:XFD31">
    <dxf>
      <fill>
        <patternFill>
          <bgColor rgb="FFFFFF00"/>
        </patternFill>
      </fill>
    </dxf>
  </rfmt>
  <rfmt sheetId="2" sqref="A17:XFD30">
    <dxf>
      <fill>
        <patternFill>
          <bgColor theme="7" tint="0.79998168889431442"/>
        </patternFill>
      </fill>
    </dxf>
  </rfmt>
  <rfmt sheetId="2" sqref="A12:XFD16">
    <dxf>
      <fill>
        <patternFill>
          <bgColor theme="4" tint="0.79998168889431442"/>
        </patternFill>
      </fill>
    </dxf>
  </rfmt>
  <rfmt sheetId="2" sqref="A9:XFD9">
    <dxf>
      <fill>
        <patternFill>
          <bgColor theme="9" tint="0.79998168889431442"/>
        </patternFill>
      </fill>
    </dxf>
  </rfmt>
  <rfmt sheetId="2" sqref="A10:XFD11">
    <dxf>
      <fill>
        <patternFill>
          <bgColor theme="9" tint="0.79998168889431442"/>
        </patternFill>
      </fill>
    </dxf>
  </rfmt>
  <rfmt sheetId="2" sqref="A2:XFD7">
    <dxf>
      <fill>
        <patternFill>
          <bgColor theme="4" tint="0.79998168889431442"/>
        </patternFill>
      </fill>
    </dxf>
  </rfmt>
  <rfmt sheetId="2" sqref="D1:BQ32">
    <dxf>
      <fill>
        <patternFill>
          <bgColor theme="0"/>
        </patternFill>
      </fill>
    </dxf>
  </rfmt>
  <rfmt sheetId="2" sqref="BR20:EO32">
    <dxf>
      <fill>
        <patternFill>
          <bgColor theme="0"/>
        </patternFill>
      </fill>
    </dxf>
  </rfmt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" sId="2">
    <oc r="B3" t="inlineStr">
      <is>
        <t xml:space="preserve">Prace deweloperskie związane z dostosowaniem KSI do zmian w SIS, w tym dostosowanie  WWW SIS, Aplikacji OR COT KSI, Panelu nadawania uprawnień, JASPER KSI. : około </t>
      </is>
    </oc>
    <nc r="B3" t="inlineStr">
      <is>
        <t>Prace deweloperskie związane z dostosowaniem KSI do zmian w SIS, w tym dostosowanie  WWW SIS, Aplikacji OR COT KSI, Panelu nadawania uprawnień, JASPER KSI.</t>
      </is>
    </nc>
  </rcc>
  <rfmt sheetId="2" sqref="C29">
    <dxf>
      <alignment vertical="bottom" readingOrder="0"/>
    </dxf>
  </rfmt>
  <rfmt sheetId="2" sqref="C30">
    <dxf>
      <alignment vertical="bottom" readingOrder="0"/>
    </dxf>
  </rfmt>
  <rfmt sheetId="2" sqref="C26">
    <dxf>
      <alignment vertical="bottom" readingOrder="0"/>
    </dxf>
  </rfmt>
  <rfmt sheetId="2" sqref="C27">
    <dxf>
      <alignment vertical="bottom" readingOrder="0"/>
    </dxf>
  </rfmt>
  <rfmt sheetId="2" sqref="C28">
    <dxf>
      <alignment vertical="bottom" readingOrder="0"/>
    </dxf>
  </rfmt>
  <rfmt sheetId="2" sqref="C21">
    <dxf>
      <alignment vertical="bottom" readingOrder="0"/>
    </dxf>
  </rfmt>
  <rfmt sheetId="2" sqref="C23">
    <dxf>
      <alignment vertical="bottom" readingOrder="0"/>
    </dxf>
  </rfmt>
  <rfmt sheetId="2" sqref="C2">
    <dxf>
      <alignment vertical="bottom" readingOrder="0"/>
    </dxf>
  </rfmt>
  <rfmt sheetId="2" sqref="C3">
    <dxf>
      <alignment vertical="bottom" readingOrder="0"/>
    </dxf>
  </rfmt>
  <rfmt sheetId="2" sqref="B3">
    <dxf>
      <alignment vertical="bottom" readingOrder="0"/>
    </dxf>
  </rfmt>
  <rfmt sheetId="2" sqref="B2">
    <dxf>
      <alignment vertical="bottom" readingOrder="0"/>
    </dxf>
  </rfmt>
  <rfmt sheetId="2" sqref="C13">
    <dxf>
      <alignment vertical="bottom" readingOrder="0"/>
    </dxf>
  </rfmt>
  <rfmt sheetId="2" sqref="C19">
    <dxf>
      <alignment vertical="bottom" readingOrder="0"/>
    </dxf>
  </rfmt>
  <rfmt sheetId="2" sqref="C12:C13">
    <dxf>
      <fill>
        <patternFill>
          <bgColor theme="0"/>
        </patternFill>
      </fill>
    </dxf>
  </rfmt>
  <rfmt sheetId="2" sqref="C12">
    <dxf>
      <fill>
        <patternFill>
          <bgColor rgb="FFFFFF00"/>
        </patternFill>
      </fill>
    </dxf>
  </rfmt>
  <rfmt sheetId="2" sqref="C13">
    <dxf>
      <fill>
        <patternFill>
          <bgColor rgb="FFFFFF00"/>
        </patternFill>
      </fill>
    </dxf>
  </rfmt>
  <rfmt sheetId="2" sqref="C17">
    <dxf>
      <fill>
        <patternFill>
          <bgColor rgb="FFFFFF00"/>
        </patternFill>
      </fill>
    </dxf>
  </rfmt>
  <rcv guid="{250232EC-58FE-4AEF-A082-7F8954EC4C01}" action="delete"/>
  <rcv guid="{250232EC-58FE-4AEF-A082-7F8954EC4C01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" sId="1">
    <oc r="E48">
      <f>SUM(C12:N35)</f>
    </oc>
    <nc r="E48"/>
  </rcc>
  <rcc rId="354" sId="1">
    <oc r="G48">
      <f>SUM(C3:O8)</f>
    </oc>
    <nc r="G48"/>
  </rcc>
  <rcc rId="355" sId="1" numFmtId="4">
    <oc r="E49">
      <v>400000</v>
    </oc>
    <nc r="E49"/>
  </rcc>
  <rcc rId="356" sId="1">
    <oc r="F51">
      <f>SUM(E48:G49)</f>
    </oc>
    <nc r="F51"/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7" sId="1">
    <nc r="C34" t="inlineStr">
      <is>
        <t>prośba o danej w ujęciu tabelarycznym przy piśmie z 31.12.21</t>
      </is>
    </nc>
  </rcc>
  <rfmt sheetId="1" sqref="C34" start="0" length="2147483647">
    <dxf>
      <font>
        <b/>
      </font>
    </dxf>
  </rfmt>
  <rfmt sheetId="1" sqref="C34" start="0" length="2147483647">
    <dxf>
      <font>
        <sz val="16"/>
      </font>
    </dxf>
  </rfmt>
  <rfmt sheetId="2" xfDxf="1" sqref="C31" start="0" length="0">
    <dxf>
      <fill>
        <patternFill patternType="solid">
          <bgColor rgb="FFFFFF0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58" sId="2" odxf="1" dxf="1">
    <nc r="C31" t="inlineStr">
      <is>
        <t>prośba o danej w ujęciu tabelarycznym przy piśmie z 31.12.21</t>
      </is>
    </nc>
    <ndxf>
      <font>
        <b/>
        <sz val="14"/>
        <color theme="1"/>
        <name val="Calibri"/>
        <scheme val="minor"/>
      </font>
    </ndxf>
  </rcc>
  <rcc rId="359" sId="2">
    <oc r="C21" t="inlineStr">
      <is>
        <t>Koszt dostosowania w zakresie współpracy naszego systemu z usługami KSI w warstwie programowej (wymiana komunikatów) oszacowany na: 6 mies. (8h/dzień) pracy x 2 programistów x 14000 (zł/mc) = 168 000,00 zł. brutto.  Kwota ta może ulec nieznacznej korekcie.</t>
      </is>
    </oc>
    <nc r="C21" t="inlineStr">
      <is>
        <t>Koszt dostosowania w zakresie współpracy systemu z usługami KSI w warstwie programowej (wymiana komunikatów) oszacowany na: 6 mies. (8h/dzień) pracy x 2 programistów x 14000 (zł/mc) = 168 000,00 zł. brutto.; możliwa nieznaczna korekta.</t>
      </is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R14">
    <dxf>
      <alignment wrapText="0" readingOrder="0"/>
    </dxf>
  </rfmt>
  <rfmt sheetId="1" sqref="R14">
    <dxf>
      <alignment wrapText="1" readingOrder="0"/>
    </dxf>
  </rfmt>
  <rfmt sheetId="1" sqref="R14" start="0" length="2147483647">
    <dxf>
      <font>
        <sz val="10"/>
      </font>
    </dxf>
  </rfmt>
  <rfmt sheetId="1" sqref="R14" start="0" length="2147483647">
    <dxf>
      <font>
        <sz val="10.5"/>
      </font>
    </dxf>
  </rfmt>
  <rfmt sheetId="1" sqref="R14" start="0" length="2147483647">
    <dxf>
      <font>
        <sz val="11"/>
      </font>
    </dxf>
  </rfmt>
  <rfmt sheetId="1" sqref="R14" start="0" length="2147483647">
    <dxf>
      <font>
        <sz val="10.5"/>
      </font>
    </dxf>
  </rfmt>
  <rcc rId="360" sId="1">
    <oc r="R14" t="inlineStr">
      <is>
        <r>
          <t>CLKP,</t>
        </r>
        <r>
          <rPr>
            <b/>
            <sz val="10.5"/>
            <color theme="1"/>
            <rFont val="Calibri"/>
            <family val="2"/>
            <charset val="238"/>
          </rPr>
          <t xml:space="preserve"> </t>
        </r>
        <r>
          <rPr>
            <b/>
            <u/>
            <sz val="10.5"/>
            <color theme="1"/>
            <rFont val="Calibri"/>
            <family val="2"/>
            <charset val="238"/>
          </rPr>
          <t>niezależnie</t>
        </r>
        <r>
          <rPr>
            <u/>
            <sz val="10.5"/>
            <color theme="1"/>
            <rFont val="Calibri"/>
            <family val="2"/>
            <charset val="238"/>
          </rPr>
          <t xml:space="preserve"> od szacunków określonych w OSR do projektu ustawy</t>
        </r>
        <r>
          <rPr>
            <sz val="10.5"/>
            <color theme="1"/>
            <rFont val="Calibri"/>
            <family val="2"/>
            <charset val="238"/>
          </rPr>
          <t xml:space="preserve">, dostrzegło potrzebę uwzględnienia kosztów związanych z weryfikacją uzyskanych przez uprawnione organy lub służby dopasowań w części związanej z wizerunkiem twarzy i fotografiami. Koszty te obejmą:
1) zatrudnienie nowych pracowników weryfikujących dopasowania związane z wizerunkiem twarzy i fotografiami - koszt roczny szacuje się na około 900 000 PLN;
2) proces kształcenia nowych pracowników na ekspertów ze specjalności antroposkopijne badania identyfikacyjne;
3) wyposażenie w infrastrukturę sprzętowo-programową dla pracowników dokonujących weryfikacji;
4) dostosowanie warunków technicznych do realizacji weryfikacji dopasowani.
</t>
        </r>
        <r>
          <rPr>
            <b/>
            <sz val="10.5"/>
            <color theme="1"/>
            <rFont val="Calibri"/>
            <family val="2"/>
            <charset val="238"/>
          </rPr>
          <t>Na zatrudnienie nowych pracowników weryfikujących dopasowania opierające się na porównaniu danych biometrycznych konieczne będzie przyznanie CLKP przez Ministra Spraw Wewnętrznych i Administracji dodatkowych środków na ten cel</t>
        </r>
        <r>
          <rPr>
            <sz val="10.5"/>
            <color theme="1"/>
            <rFont val="Calibri"/>
            <family val="2"/>
            <charset val="238"/>
          </rPr>
          <t>.                                                                                       Jednocześnie</t>
        </r>
        <r>
          <rPr>
            <b/>
            <sz val="10.5"/>
            <color theme="1"/>
            <rFont val="Calibri"/>
            <family val="2"/>
            <charset val="238"/>
          </rPr>
          <t xml:space="preserve"> nie jest możliwe szczegółowe oszacowanie kosztów funkcji przeszukań na podstawie wizerunków w SIS</t>
        </r>
        <r>
          <rPr>
            <sz val="10.5"/>
            <color theme="1"/>
            <rFont val="Calibri"/>
            <family val="2"/>
            <charset val="238"/>
          </rPr>
          <t xml:space="preserve">, gdyż brak jest aktualnie wiedzy czy weryfikacja tych dopasowań będzie włączona do aktualnie planowanej modernizacji, czy też dostosowanie to i jego koszty zostaną ujęte osobno, z uwagi na brak decyzji Unii Europejskiej o uruchomieniu funkcji przeszukań na podstawie wizerunków w centralnym SIS i wyłonieniu dostawcy takiego rozwiązania.
</t>
        </r>
      </is>
    </oc>
    <nc r="R14" t="inlineStr">
      <is>
        <r>
          <t>CLKP,</t>
        </r>
        <r>
          <rPr>
            <b/>
            <sz val="10.5"/>
            <color theme="1"/>
            <rFont val="Calibri"/>
            <family val="2"/>
            <charset val="238"/>
          </rPr>
          <t xml:space="preserve"> </t>
        </r>
        <r>
          <rPr>
            <b/>
            <u/>
            <sz val="10.5"/>
            <color theme="1"/>
            <rFont val="Calibri"/>
            <family val="2"/>
            <charset val="238"/>
          </rPr>
          <t>niezależnie</t>
        </r>
        <r>
          <rPr>
            <u/>
            <sz val="10.5"/>
            <color theme="1"/>
            <rFont val="Calibri"/>
            <family val="2"/>
            <charset val="238"/>
          </rPr>
          <t xml:space="preserve"> od szacunków określonych w OSR do projektu ustawy</t>
        </r>
        <r>
          <rPr>
            <sz val="10.5"/>
            <color theme="1"/>
            <rFont val="Calibri"/>
            <family val="2"/>
            <charset val="238"/>
          </rPr>
          <t xml:space="preserve">, dostrzegło potrzebę uwzględnienia kosztów związanych z weryfikacją uzyskanych przez uprawnione organy lub służby dopasowań w części związanej z wizerunkiem twarzy i fotografiami. Koszty te obejmą:
1) zatrudnienie nowych pracowników weryfikujących dopasowania związane z wizerunkiem twarzy i fotografiami - koszt roczny szacuje się na około 900 000 PLN;
2) proces kształcenia nowych pracowników na ekspertów ze specjalności antroposkopijne badania identyfikacyjne;
3) wyposażenie w infrastrukturę sprzętowo-programową dla pracowników dokonujących weryfikacji;
4) dostosowanie warunków technicznych do realizacji weryfikacji dopasowani.
</t>
        </r>
        <r>
          <rPr>
            <b/>
            <sz val="10.5"/>
            <color theme="1"/>
            <rFont val="Calibri"/>
            <family val="2"/>
            <charset val="238"/>
          </rPr>
          <t>Na zatrudnienie nowych pracowników weryfikujących dopasowania opierające się na porównaniu danych biometrycznych konieczne będzie przyznanie CLKP przez Ministra Spraw Wewnętrznych i Administracji dodatkowych środków na ten cel</t>
        </r>
        <r>
          <rPr>
            <sz val="10.5"/>
            <color theme="1"/>
            <rFont val="Calibri"/>
            <family val="2"/>
            <charset val="238"/>
          </rPr>
          <t>.                                                                                       Jednocześnie</t>
        </r>
        <r>
          <rPr>
            <b/>
            <sz val="10.5"/>
            <color theme="1"/>
            <rFont val="Calibri"/>
            <family val="2"/>
            <charset val="238"/>
          </rPr>
          <t xml:space="preserve"> nie jest możliwe szczegółowe oszacowanie kosztów funkcji przeszukań na podstawie wizerunków w SIS</t>
        </r>
        <r>
          <rPr>
            <sz val="10.5"/>
            <color theme="1"/>
            <rFont val="Calibri"/>
            <family val="2"/>
            <charset val="238"/>
          </rPr>
          <t xml:space="preserve">, gdyż brak jest aktualnie wiedzy czy weryfikacja tych dopasowań będzie włączona do aktualnie planowanej modernizacji, czy też dostosowanie to i jego koszty zostaną ujęte osobno, </t>
        </r>
        <r>
          <rPr>
            <b/>
            <sz val="10.5"/>
            <color theme="1"/>
            <rFont val="Calibri"/>
            <family val="2"/>
            <charset val="238"/>
          </rPr>
          <t>z uwagi na brak decyzji Unii Europejskiej o uruchomieniu funkcji przeszukań na podstawie wizerunków w centralnym SIS i wyłonieniu dostawcy takiego rozwiązania.</t>
        </r>
        <r>
          <rPr>
            <sz val="10.5"/>
            <color theme="1"/>
            <rFont val="Calibri"/>
            <family val="2"/>
            <charset val="238"/>
          </rPr>
          <t xml:space="preserve">
</t>
        </r>
      </is>
    </nc>
  </rcc>
  <rfmt sheetId="1" sqref="O37" start="0" length="0">
    <dxf>
      <numFmt numFmtId="4" formatCode="#,##0.00"/>
      <alignment horizontal="right" readingOrder="0"/>
    </dxf>
  </rfmt>
  <rcc rId="361" sId="1">
    <nc r="O37">
      <f>SUM(C37:N37)</f>
    </nc>
  </rcc>
  <rfmt sheetId="1" sqref="O36">
    <dxf>
      <fill>
        <patternFill patternType="solid">
          <bgColor rgb="FFFFC000"/>
        </patternFill>
      </fill>
    </dxf>
  </rfmt>
  <rfmt sheetId="1" sqref="D37" start="0" length="0">
    <dxf>
      <border>
        <right style="thin">
          <color indexed="64"/>
        </right>
      </border>
    </dxf>
  </rfmt>
  <rcc rId="362" sId="1">
    <oc r="C36">
      <f>C3+C4+C7+C12+C14+C15+C16+C17+C18+C19+C20+C21+C22+C23+C35</f>
    </oc>
    <nc r="C36">
      <f>SUM(C3:C35)-C12</f>
    </nc>
  </rcc>
  <rcc rId="363" sId="1">
    <oc r="O36">
      <f>C37+E37+F37+G37+H37+I37+J37+K37+L37+M37+N37</f>
    </oc>
    <nc r="O36">
      <f>SUM(C36:N36)</f>
    </nc>
  </rcc>
  <rcc rId="364" sId="1">
    <oc r="C37">
      <f>C36+D36</f>
    </oc>
    <nc r="C37">
      <f>SUM(C36:D36)-C10-C11</f>
    </nc>
  </rcc>
  <rcc rId="365" sId="1">
    <nc r="A36" t="inlineStr">
      <is>
        <t>WARTOŚĆ ŁĄCZNA</t>
      </is>
    </nc>
  </rcc>
  <rcc rId="366" sId="1">
    <nc r="A37" t="inlineStr">
      <is>
        <t>BUDŻET KRAJOWY</t>
      </is>
    </nc>
  </rcc>
  <rfmt sheetId="1" sqref="P13" start="0" length="0">
    <dxf>
      <font>
        <color auto="1"/>
      </font>
    </dxf>
  </rfmt>
  <rcc rId="367" sId="1">
    <oc r="J37">
      <f>J36</f>
    </oc>
    <nc r="J37">
      <f>J36-J11</f>
    </nc>
  </rcc>
  <rfmt sheetId="1" sqref="A36">
    <dxf>
      <fill>
        <patternFill patternType="solid">
          <bgColor rgb="FFFFC000"/>
        </patternFill>
      </fill>
    </dxf>
  </rfmt>
  <rfmt sheetId="1" sqref="A37">
    <dxf>
      <fill>
        <patternFill patternType="solid">
          <bgColor theme="8" tint="0.59999389629810485"/>
        </patternFill>
      </fill>
    </dxf>
  </rfmt>
  <rfmt sheetId="1" sqref="O37">
    <dxf>
      <fill>
        <patternFill patternType="solid">
          <bgColor theme="8" tint="0.59999389629810485"/>
        </patternFill>
      </fill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R16:R17">
    <dxf>
      <fill>
        <patternFill>
          <bgColor rgb="FFFFFF00"/>
        </patternFill>
      </fill>
    </dxf>
  </rfmt>
  <rfmt sheetId="1" sqref="R16:R17">
    <dxf>
      <fill>
        <patternFill>
          <bgColor theme="4" tint="0.79998168889431442"/>
        </patternFill>
      </fill>
    </dxf>
  </rfmt>
  <rfmt sheetId="1" sqref="S16:T17">
    <dxf>
      <fill>
        <patternFill>
          <bgColor theme="4" tint="0.79998168889431442"/>
        </patternFill>
      </fill>
    </dxf>
  </rfmt>
  <rcc rId="368" sId="1">
    <oc r="R16" t="inlineStr">
      <is>
        <r>
          <t>info 2.11.21 WUSIM BŁiI KGP -</t>
        </r>
        <r>
          <rPr>
            <b/>
            <sz val="11"/>
            <color theme="1"/>
            <rFont val="Calibri"/>
            <family val="2"/>
            <charset val="238"/>
          </rPr>
          <t xml:space="preserve"> aktualnie brak środków</t>
        </r>
        <r>
          <rPr>
            <b/>
            <u/>
            <sz val="11"/>
            <color theme="1"/>
            <rFont val="Calibri"/>
            <family val="2"/>
            <charset val="238"/>
          </rPr>
          <t xml:space="preserve"> na koszty utrzymania</t>
        </r>
        <r>
          <rPr>
            <b/>
            <sz val="11"/>
            <color theme="1"/>
            <rFont val="Calibri"/>
            <family val="2"/>
            <charset val="238"/>
          </rPr>
          <t xml:space="preserve">. </t>
        </r>
      </is>
    </oc>
    <nc r="R16" t="inlineStr">
      <is>
        <r>
          <t>info 2.11.21 WUSIM BŁiI KGP -</t>
        </r>
        <r>
          <rPr>
            <b/>
            <sz val="11"/>
            <color theme="1"/>
            <rFont val="Calibri"/>
            <family val="2"/>
            <charset val="238"/>
          </rPr>
          <t xml:space="preserve"> aktualnie brak środków</t>
        </r>
        <r>
          <rPr>
            <b/>
            <u/>
            <sz val="11"/>
            <color theme="1"/>
            <rFont val="Calibri"/>
            <family val="2"/>
            <charset val="238"/>
          </rPr>
          <t xml:space="preserve"> na koszty utrzymania</t>
        </r>
        <r>
          <rPr>
            <b/>
            <sz val="11"/>
            <color theme="1"/>
            <rFont val="Calibri"/>
            <family val="2"/>
            <charset val="238"/>
          </rPr>
          <t>. (*)</t>
        </r>
      </is>
    </nc>
  </rcc>
  <rcc rId="369" sId="1">
    <oc r="R17" t="inlineStr">
      <is>
        <r>
          <t xml:space="preserve">info 2.11.21 1/ z budżetu Policji 2/ WUSIM BŁiI KGP - </t>
        </r>
        <r>
          <rPr>
            <b/>
            <sz val="11"/>
            <color theme="1"/>
            <rFont val="Calibri"/>
            <family val="2"/>
            <charset val="238"/>
          </rPr>
          <t xml:space="preserve">aktualnie brak środków </t>
        </r>
        <r>
          <rPr>
            <sz val="11"/>
            <color theme="1"/>
            <rFont val="Calibri"/>
            <family val="2"/>
            <charset val="238"/>
          </rPr>
          <t xml:space="preserve"> </t>
        </r>
      </is>
    </oc>
    <nc r="R17" t="inlineStr">
      <is>
        <r>
          <t xml:space="preserve">info 2.11.21 1/ z budżetu Policji 2/ WUSIM BŁiI KGP - </t>
        </r>
        <r>
          <rPr>
            <b/>
            <sz val="11"/>
            <color theme="1"/>
            <rFont val="Calibri"/>
            <family val="2"/>
            <charset val="238"/>
          </rPr>
          <t xml:space="preserve">aktualnie brak środków </t>
        </r>
        <r>
          <rPr>
            <sz val="11"/>
            <color theme="1"/>
            <rFont val="Calibri"/>
            <family val="2"/>
            <charset val="238"/>
          </rPr>
          <t xml:space="preserve"> (*)</t>
        </r>
      </is>
    </nc>
  </rcc>
  <rcc rId="370" sId="1">
    <nc r="U16" t="inlineStr">
      <is>
        <t>* WG ROZMOWY TEL. z CLKP o BłiI KGP - koszty zabezpieczone - vide pismo z 27.12.21 KGP</t>
      </is>
    </nc>
  </rcc>
  <rfmt sheetId="1" sqref="U16" start="0" length="2147483647">
    <dxf>
      <font>
        <b/>
      </font>
    </dxf>
  </rfmt>
  <rfmt sheetId="1" sqref="U16" start="0" length="2147483647">
    <dxf>
      <font>
        <sz val="12"/>
      </font>
    </dxf>
  </rfmt>
  <rfmt sheetId="1" sqref="U16">
    <dxf>
      <alignment vertical="top" readingOrder="0"/>
    </dxf>
  </rfmt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" sId="2" numFmtId="11">
    <oc r="C13">
      <v>648000</v>
    </oc>
    <nc r="C13"/>
  </rcc>
  <rcc rId="372" sId="2">
    <oc r="B12" t="inlineStr">
      <is>
        <t>AFIS koszt zatrudnienia nowych pracowników weryfikujących dopasowania opierające się na porównaniu danych biometrycznych w 2021</t>
      </is>
    </oc>
    <nc r="B12" t="inlineStr">
      <is>
        <t xml:space="preserve">AFIS roczny koszt zatrudnienia nowych pracowników weryfikujących dopasowania opierające się na porównaniu danych biometrycznych </t>
      </is>
    </nc>
  </rcc>
  <rrc rId="373" sId="2" ref="A13:XFD13" action="deleteRow">
    <rfmt sheetId="2" xfDxf="1" sqref="A13:XFD13" start="0" length="0">
      <dxf>
        <fill>
          <patternFill patternType="solid">
            <bgColor theme="4" tint="0.79998168889431442"/>
          </patternFill>
        </fill>
      </dxf>
    </rfmt>
    <rcc rId="0" sId="2" dxf="1">
      <nc r="A13" t="inlineStr">
        <is>
          <t>KGP/CLKP</t>
        </is>
      </nc>
      <ndxf>
        <font>
          <sz val="11"/>
          <color auto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3" t="inlineStr">
        <is>
          <t xml:space="preserve">AFIS roczny koszt zatrudnienia nowych pracowników weryfikujących dopasowania opierające się na porównaniu danych biometrycznych </t>
        </is>
      </nc>
      <ndxf>
        <font>
          <sz val="11"/>
          <color auto="1"/>
          <name val="Calibri"/>
          <scheme val="minor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C13" start="0" length="0">
      <dxf>
        <font>
          <sz val="11"/>
          <color auto="1"/>
          <name val="Calibri"/>
          <scheme val="minor"/>
        </font>
        <numFmt numFmtId="10" formatCode="#,##0\ &quot;zł&quot;;[Red]\-#,##0\ &quot;zł&quot;"/>
        <fill>
          <patternFill>
            <bgColor rgb="FFFFFF00"/>
          </patternFill>
        </fill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D13" start="0" length="0">
      <dxf>
        <fill>
          <patternFill>
            <bgColor theme="0"/>
          </patternFill>
        </fill>
      </dxf>
    </rfmt>
    <rfmt sheetId="2" sqref="E13" start="0" length="0">
      <dxf>
        <fill>
          <patternFill>
            <bgColor theme="0"/>
          </patternFill>
        </fill>
      </dxf>
    </rfmt>
    <rfmt sheetId="2" sqref="F13" start="0" length="0">
      <dxf>
        <fill>
          <patternFill>
            <bgColor theme="0"/>
          </patternFill>
        </fill>
      </dxf>
    </rfmt>
    <rfmt sheetId="2" sqref="G13" start="0" length="0">
      <dxf>
        <fill>
          <patternFill>
            <bgColor theme="0"/>
          </patternFill>
        </fill>
      </dxf>
    </rfmt>
    <rfmt sheetId="2" sqref="H13" start="0" length="0">
      <dxf>
        <fill>
          <patternFill>
            <bgColor theme="0"/>
          </patternFill>
        </fill>
      </dxf>
    </rfmt>
    <rfmt sheetId="2" sqref="I13" start="0" length="0">
      <dxf>
        <fill>
          <patternFill>
            <bgColor theme="0"/>
          </patternFill>
        </fill>
      </dxf>
    </rfmt>
    <rfmt sheetId="2" sqref="J13" start="0" length="0">
      <dxf>
        <fill>
          <patternFill>
            <bgColor theme="0"/>
          </patternFill>
        </fill>
      </dxf>
    </rfmt>
    <rfmt sheetId="2" sqref="K13" start="0" length="0">
      <dxf>
        <fill>
          <patternFill>
            <bgColor theme="0"/>
          </patternFill>
        </fill>
      </dxf>
    </rfmt>
    <rfmt sheetId="2" sqref="L13" start="0" length="0">
      <dxf>
        <fill>
          <patternFill>
            <bgColor theme="0"/>
          </patternFill>
        </fill>
      </dxf>
    </rfmt>
    <rfmt sheetId="2" sqref="M13" start="0" length="0">
      <dxf>
        <fill>
          <patternFill>
            <bgColor theme="0"/>
          </patternFill>
        </fill>
      </dxf>
    </rfmt>
    <rfmt sheetId="2" sqref="N13" start="0" length="0">
      <dxf>
        <fill>
          <patternFill>
            <bgColor theme="0"/>
          </patternFill>
        </fill>
      </dxf>
    </rfmt>
    <rfmt sheetId="2" sqref="O13" start="0" length="0">
      <dxf>
        <fill>
          <patternFill>
            <bgColor theme="0"/>
          </patternFill>
        </fill>
      </dxf>
    </rfmt>
    <rfmt sheetId="2" sqref="P13" start="0" length="0">
      <dxf>
        <fill>
          <patternFill>
            <bgColor theme="0"/>
          </patternFill>
        </fill>
      </dxf>
    </rfmt>
    <rfmt sheetId="2" sqref="Q13" start="0" length="0">
      <dxf>
        <fill>
          <patternFill>
            <bgColor theme="0"/>
          </patternFill>
        </fill>
      </dxf>
    </rfmt>
    <rfmt sheetId="2" sqref="R13" start="0" length="0">
      <dxf>
        <fill>
          <patternFill>
            <bgColor theme="0"/>
          </patternFill>
        </fill>
      </dxf>
    </rfmt>
    <rfmt sheetId="2" sqref="S13" start="0" length="0">
      <dxf>
        <fill>
          <patternFill>
            <bgColor theme="0"/>
          </patternFill>
        </fill>
      </dxf>
    </rfmt>
    <rfmt sheetId="2" sqref="T13" start="0" length="0">
      <dxf>
        <fill>
          <patternFill>
            <bgColor theme="0"/>
          </patternFill>
        </fill>
      </dxf>
    </rfmt>
    <rfmt sheetId="2" sqref="U13" start="0" length="0">
      <dxf>
        <fill>
          <patternFill>
            <bgColor theme="0"/>
          </patternFill>
        </fill>
      </dxf>
    </rfmt>
    <rfmt sheetId="2" sqref="V13" start="0" length="0">
      <dxf>
        <fill>
          <patternFill>
            <bgColor theme="0"/>
          </patternFill>
        </fill>
      </dxf>
    </rfmt>
    <rfmt sheetId="2" sqref="W13" start="0" length="0">
      <dxf>
        <fill>
          <patternFill>
            <bgColor theme="0"/>
          </patternFill>
        </fill>
      </dxf>
    </rfmt>
    <rfmt sheetId="2" sqref="X13" start="0" length="0">
      <dxf>
        <fill>
          <patternFill>
            <bgColor theme="0"/>
          </patternFill>
        </fill>
      </dxf>
    </rfmt>
    <rfmt sheetId="2" sqref="Y13" start="0" length="0">
      <dxf>
        <fill>
          <patternFill>
            <bgColor theme="0"/>
          </patternFill>
        </fill>
      </dxf>
    </rfmt>
    <rfmt sheetId="2" sqref="Z13" start="0" length="0">
      <dxf>
        <fill>
          <patternFill>
            <bgColor theme="0"/>
          </patternFill>
        </fill>
      </dxf>
    </rfmt>
    <rfmt sheetId="2" sqref="AA13" start="0" length="0">
      <dxf>
        <fill>
          <patternFill>
            <bgColor theme="0"/>
          </patternFill>
        </fill>
      </dxf>
    </rfmt>
    <rfmt sheetId="2" sqref="AB13" start="0" length="0">
      <dxf>
        <fill>
          <patternFill>
            <bgColor theme="0"/>
          </patternFill>
        </fill>
      </dxf>
    </rfmt>
    <rfmt sheetId="2" sqref="AC13" start="0" length="0">
      <dxf>
        <fill>
          <patternFill>
            <bgColor theme="0"/>
          </patternFill>
        </fill>
      </dxf>
    </rfmt>
    <rfmt sheetId="2" sqref="AD13" start="0" length="0">
      <dxf>
        <fill>
          <patternFill>
            <bgColor theme="0"/>
          </patternFill>
        </fill>
      </dxf>
    </rfmt>
    <rfmt sheetId="2" sqref="AE13" start="0" length="0">
      <dxf>
        <fill>
          <patternFill>
            <bgColor theme="0"/>
          </patternFill>
        </fill>
      </dxf>
    </rfmt>
    <rfmt sheetId="2" sqref="AF13" start="0" length="0">
      <dxf>
        <fill>
          <patternFill>
            <bgColor theme="0"/>
          </patternFill>
        </fill>
      </dxf>
    </rfmt>
    <rfmt sheetId="2" sqref="AG13" start="0" length="0">
      <dxf>
        <fill>
          <patternFill>
            <bgColor theme="0"/>
          </patternFill>
        </fill>
      </dxf>
    </rfmt>
    <rfmt sheetId="2" sqref="AH13" start="0" length="0">
      <dxf>
        <fill>
          <patternFill>
            <bgColor theme="0"/>
          </patternFill>
        </fill>
      </dxf>
    </rfmt>
    <rfmt sheetId="2" sqref="AI13" start="0" length="0">
      <dxf>
        <fill>
          <patternFill>
            <bgColor theme="0"/>
          </patternFill>
        </fill>
      </dxf>
    </rfmt>
    <rfmt sheetId="2" sqref="AJ13" start="0" length="0">
      <dxf>
        <fill>
          <patternFill>
            <bgColor theme="0"/>
          </patternFill>
        </fill>
      </dxf>
    </rfmt>
    <rfmt sheetId="2" sqref="AK13" start="0" length="0">
      <dxf>
        <fill>
          <patternFill>
            <bgColor theme="0"/>
          </patternFill>
        </fill>
      </dxf>
    </rfmt>
    <rfmt sheetId="2" sqref="AL13" start="0" length="0">
      <dxf>
        <fill>
          <patternFill>
            <bgColor theme="0"/>
          </patternFill>
        </fill>
      </dxf>
    </rfmt>
    <rfmt sheetId="2" sqref="AM13" start="0" length="0">
      <dxf>
        <fill>
          <patternFill>
            <bgColor theme="0"/>
          </patternFill>
        </fill>
      </dxf>
    </rfmt>
    <rfmt sheetId="2" sqref="AN13" start="0" length="0">
      <dxf>
        <fill>
          <patternFill>
            <bgColor theme="0"/>
          </patternFill>
        </fill>
      </dxf>
    </rfmt>
    <rfmt sheetId="2" sqref="AO13" start="0" length="0">
      <dxf>
        <fill>
          <patternFill>
            <bgColor theme="0"/>
          </patternFill>
        </fill>
      </dxf>
    </rfmt>
    <rfmt sheetId="2" sqref="AP13" start="0" length="0">
      <dxf>
        <fill>
          <patternFill>
            <bgColor theme="0"/>
          </patternFill>
        </fill>
      </dxf>
    </rfmt>
    <rfmt sheetId="2" sqref="AQ13" start="0" length="0">
      <dxf>
        <fill>
          <patternFill>
            <bgColor theme="0"/>
          </patternFill>
        </fill>
      </dxf>
    </rfmt>
    <rfmt sheetId="2" sqref="AR13" start="0" length="0">
      <dxf>
        <fill>
          <patternFill>
            <bgColor theme="0"/>
          </patternFill>
        </fill>
      </dxf>
    </rfmt>
    <rfmt sheetId="2" sqref="AS13" start="0" length="0">
      <dxf>
        <fill>
          <patternFill>
            <bgColor theme="0"/>
          </patternFill>
        </fill>
      </dxf>
    </rfmt>
    <rfmt sheetId="2" sqref="AT13" start="0" length="0">
      <dxf>
        <fill>
          <patternFill>
            <bgColor theme="0"/>
          </patternFill>
        </fill>
      </dxf>
    </rfmt>
    <rfmt sheetId="2" sqref="AU13" start="0" length="0">
      <dxf>
        <fill>
          <patternFill>
            <bgColor theme="0"/>
          </patternFill>
        </fill>
      </dxf>
    </rfmt>
    <rfmt sheetId="2" sqref="AV13" start="0" length="0">
      <dxf>
        <fill>
          <patternFill>
            <bgColor theme="0"/>
          </patternFill>
        </fill>
      </dxf>
    </rfmt>
    <rfmt sheetId="2" sqref="AW13" start="0" length="0">
      <dxf>
        <fill>
          <patternFill>
            <bgColor theme="0"/>
          </patternFill>
        </fill>
      </dxf>
    </rfmt>
    <rfmt sheetId="2" sqref="AX13" start="0" length="0">
      <dxf>
        <fill>
          <patternFill>
            <bgColor theme="0"/>
          </patternFill>
        </fill>
      </dxf>
    </rfmt>
    <rfmt sheetId="2" sqref="AY13" start="0" length="0">
      <dxf>
        <fill>
          <patternFill>
            <bgColor theme="0"/>
          </patternFill>
        </fill>
      </dxf>
    </rfmt>
    <rfmt sheetId="2" sqref="AZ13" start="0" length="0">
      <dxf>
        <fill>
          <patternFill>
            <bgColor theme="0"/>
          </patternFill>
        </fill>
      </dxf>
    </rfmt>
    <rfmt sheetId="2" sqref="BA13" start="0" length="0">
      <dxf>
        <fill>
          <patternFill>
            <bgColor theme="0"/>
          </patternFill>
        </fill>
      </dxf>
    </rfmt>
    <rfmt sheetId="2" sqref="BB13" start="0" length="0">
      <dxf>
        <fill>
          <patternFill>
            <bgColor theme="0"/>
          </patternFill>
        </fill>
      </dxf>
    </rfmt>
    <rfmt sheetId="2" sqref="BC13" start="0" length="0">
      <dxf>
        <fill>
          <patternFill>
            <bgColor theme="0"/>
          </patternFill>
        </fill>
      </dxf>
    </rfmt>
    <rfmt sheetId="2" sqref="BD13" start="0" length="0">
      <dxf>
        <fill>
          <patternFill>
            <bgColor theme="0"/>
          </patternFill>
        </fill>
      </dxf>
    </rfmt>
    <rfmt sheetId="2" sqref="BE13" start="0" length="0">
      <dxf>
        <fill>
          <patternFill>
            <bgColor theme="0"/>
          </patternFill>
        </fill>
      </dxf>
    </rfmt>
    <rfmt sheetId="2" sqref="BF13" start="0" length="0">
      <dxf>
        <fill>
          <patternFill>
            <bgColor theme="0"/>
          </patternFill>
        </fill>
      </dxf>
    </rfmt>
    <rfmt sheetId="2" sqref="BG13" start="0" length="0">
      <dxf>
        <fill>
          <patternFill>
            <bgColor theme="0"/>
          </patternFill>
        </fill>
      </dxf>
    </rfmt>
    <rfmt sheetId="2" sqref="BH13" start="0" length="0">
      <dxf>
        <fill>
          <patternFill>
            <bgColor theme="0"/>
          </patternFill>
        </fill>
      </dxf>
    </rfmt>
    <rfmt sheetId="2" sqref="BI13" start="0" length="0">
      <dxf>
        <fill>
          <patternFill>
            <bgColor theme="0"/>
          </patternFill>
        </fill>
      </dxf>
    </rfmt>
    <rfmt sheetId="2" sqref="BJ13" start="0" length="0">
      <dxf>
        <fill>
          <patternFill>
            <bgColor theme="0"/>
          </patternFill>
        </fill>
      </dxf>
    </rfmt>
    <rfmt sheetId="2" sqref="BK13" start="0" length="0">
      <dxf>
        <fill>
          <patternFill>
            <bgColor theme="0"/>
          </patternFill>
        </fill>
      </dxf>
    </rfmt>
    <rfmt sheetId="2" sqref="BL13" start="0" length="0">
      <dxf>
        <fill>
          <patternFill>
            <bgColor theme="0"/>
          </patternFill>
        </fill>
      </dxf>
    </rfmt>
    <rfmt sheetId="2" sqref="BM13" start="0" length="0">
      <dxf>
        <fill>
          <patternFill>
            <bgColor theme="0"/>
          </patternFill>
        </fill>
      </dxf>
    </rfmt>
    <rfmt sheetId="2" sqref="BN13" start="0" length="0">
      <dxf>
        <fill>
          <patternFill>
            <bgColor theme="0"/>
          </patternFill>
        </fill>
      </dxf>
    </rfmt>
    <rfmt sheetId="2" sqref="BO13" start="0" length="0">
      <dxf>
        <fill>
          <patternFill>
            <bgColor theme="0"/>
          </patternFill>
        </fill>
      </dxf>
    </rfmt>
    <rfmt sheetId="2" sqref="BP13" start="0" length="0">
      <dxf>
        <fill>
          <patternFill>
            <bgColor theme="0"/>
          </patternFill>
        </fill>
      </dxf>
    </rfmt>
    <rfmt sheetId="2" sqref="BQ13" start="0" length="0">
      <dxf>
        <fill>
          <patternFill>
            <bgColor theme="0"/>
          </patternFill>
        </fill>
      </dxf>
    </rfmt>
  </rr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4" sId="1" ref="O1:O1048576" action="insertCol"/>
  <rcc rId="375" sId="1" numFmtId="4">
    <nc r="O3">
      <v>150000</v>
    </nc>
  </rcc>
  <rcc rId="376" sId="1" numFmtId="4">
    <nc r="O5">
      <v>1000000</v>
    </nc>
  </rcc>
  <rcc rId="377" sId="1" numFmtId="4">
    <nc r="O6">
      <v>155000</v>
    </nc>
  </rcc>
  <rcc rId="378" sId="1" numFmtId="4">
    <nc r="O8">
      <v>1600000</v>
    </nc>
  </rcc>
  <rcc rId="379" sId="1" numFmtId="4">
    <nc r="O13">
      <v>635000</v>
    </nc>
  </rcc>
  <rcc rId="380" sId="1" numFmtId="4">
    <nc r="O14">
      <v>900000</v>
    </nc>
  </rcc>
  <rcc rId="381" sId="1" numFmtId="4">
    <nc r="O16">
      <v>5000000</v>
    </nc>
  </rcc>
  <rcc rId="382" sId="1" numFmtId="4">
    <nc r="O17">
      <v>1000000</v>
    </nc>
  </rcc>
  <rcc rId="383" sId="1" numFmtId="4">
    <nc r="O18">
      <v>300000</v>
    </nc>
  </rcc>
  <rcc rId="384" sId="1" numFmtId="4">
    <nc r="O19">
      <v>100000</v>
    </nc>
  </rcc>
  <rcc rId="385" sId="1" numFmtId="4">
    <nc r="O20">
      <v>0</v>
    </nc>
  </rcc>
  <rcc rId="386" sId="1" numFmtId="4">
    <nc r="O21">
      <v>200000</v>
    </nc>
  </rcc>
  <rcc rId="387" sId="1" numFmtId="4">
    <nc r="O24">
      <v>4500000</v>
    </nc>
  </rcc>
  <rcc rId="388" sId="1">
    <nc r="O2" t="inlineStr">
      <is>
        <r>
          <t xml:space="preserve">Koszty utrzymania </t>
        </r>
        <r>
          <rPr>
            <b/>
            <sz val="11"/>
            <color theme="1"/>
            <rFont val="Calibri"/>
            <family val="2"/>
            <charset val="238"/>
          </rPr>
          <t>2032</t>
        </r>
      </is>
    </nc>
  </rcc>
  <rcc rId="389" sId="1" numFmtId="4">
    <nc r="O33">
      <v>520000</v>
    </nc>
  </rcc>
  <rcc rId="390" sId="1">
    <nc r="O36">
      <f>SUM(O3:O35)</f>
    </nc>
  </rcc>
  <rcc rId="391" sId="1" endOfListFormulaUpdate="1">
    <oc r="P36">
      <f>SUM(C36:N36)</f>
    </oc>
    <nc r="P36">
      <f>SUM(C36:O36)</f>
    </nc>
  </rcc>
  <rrc rId="392" sId="1" ref="D1:D1048576" action="deleteCol">
    <undo index="0" exp="area" dr="D39:N39" r="P39" sId="1"/>
    <undo index="0" exp="area" dr="C36:D36" r="C37" sId="1"/>
    <rfmt sheetId="1" xfDxf="1" sqref="D1:D1048576" start="0" length="0"/>
    <rfmt sheetId="1" sqref="D1" start="0" length="0">
      <dxf>
        <font>
          <b/>
          <sz val="11"/>
          <color theme="1"/>
          <name val="Calibri"/>
          <scheme val="minor"/>
        </font>
        <alignment horizontal="center" vertical="center" readingOrder="0"/>
      </dxf>
    </rfmt>
    <rcc rId="0" sId="1" dxf="1">
      <nc r="D2" t="inlineStr">
        <is>
          <r>
            <t xml:space="preserve">Koszty utrzymania </t>
          </r>
          <r>
            <rPr>
              <b/>
              <sz val="11"/>
              <color theme="1"/>
              <rFont val="Calibri"/>
              <family val="2"/>
              <charset val="238"/>
            </rPr>
            <t>2021</t>
          </r>
        </is>
      </nc>
      <ndxf>
        <fill>
          <patternFill patternType="solid">
            <bgColor theme="0" tint="-0.14999847407452621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</border>
      </ndxf>
    </rcc>
    <rfmt sheetId="1" sqref="D3" start="0" length="0">
      <dxf>
        <numFmt numFmtId="4" formatCode="#,##0.00"/>
        <fill>
          <patternFill patternType="solid">
            <bgColor theme="4" tint="0.79998168889431442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" start="0" length="0">
      <dxf>
        <numFmt numFmtId="4" formatCode="#,##0.00"/>
        <fill>
          <patternFill patternType="solid">
            <bgColor theme="4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5">
        <v>1000000</v>
      </nc>
      <ndxf>
        <numFmt numFmtId="4" formatCode="#,##0.00"/>
        <fill>
          <patternFill patternType="solid">
            <bgColor theme="4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6">
        <v>155000</v>
      </nc>
      <ndxf>
        <numFmt numFmtId="4" formatCode="#,##0.00"/>
        <fill>
          <patternFill patternType="solid">
            <bgColor theme="4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" start="0" length="0">
      <dxf>
        <numFmt numFmtId="4" formatCode="#,##0.00"/>
        <fill>
          <patternFill patternType="solid">
            <bgColor theme="4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8">
        <v>1600000</v>
      </nc>
      <ndxf>
        <numFmt numFmtId="4" formatCode="#,##0.00"/>
        <fill>
          <patternFill patternType="solid">
            <bgColor theme="4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9" start="0" length="0">
      <dxf>
        <numFmt numFmtId="4" formatCode="#,##0.00"/>
        <fill>
          <patternFill patternType="solid">
            <bgColor theme="7" tint="0.399975585192419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D10" start="0" length="0">
      <dxf>
        <numFmt numFmtId="4" formatCode="#,##0.00"/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D11" start="0" length="0">
      <dxf>
        <numFmt numFmtId="4" formatCode="#,##0.00"/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" start="0" length="0">
      <dxf>
        <numFmt numFmtId="4" formatCode="#,##0.00"/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3">
        <v>635000</v>
      </nc>
      <ndxf>
        <numFmt numFmtId="4" formatCode="#,##0.00"/>
        <fill>
          <patternFill patternType="solid">
            <bgColor theme="9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ndxf>
    </rcc>
    <rcc rId="0" sId="1" dxf="1" numFmtId="4">
      <nc r="D14">
        <v>900000</v>
      </nc>
      <ndxf>
        <numFmt numFmtId="4" formatCode="#,##0.00"/>
        <fill>
          <patternFill patternType="solid">
            <bgColor theme="4" tint="0.79998168889431442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D15" start="0" length="0">
      <dxf>
        <numFmt numFmtId="4" formatCode="#,##0.00"/>
        <fill>
          <patternFill patternType="solid">
            <bgColor theme="4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" start="0" length="0">
      <dxf>
        <numFmt numFmtId="4" formatCode="#,##0.00"/>
        <fill>
          <patternFill patternType="solid">
            <bgColor theme="4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" start="0" length="0">
      <dxf>
        <numFmt numFmtId="4" formatCode="#,##0.00"/>
        <fill>
          <patternFill patternType="solid">
            <bgColor theme="4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cc rId="0" sId="1" dxf="1" numFmtId="4">
      <nc r="D18">
        <v>300000</v>
      </nc>
      <n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D19">
        <v>100000</v>
      </nc>
      <n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D20">
        <v>0</v>
      </nc>
      <n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D21">
        <v>200000</v>
      </nc>
      <n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fmt sheetId="1" sqref="D22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D23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D24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D25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26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27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28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29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30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31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32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33" start="0" length="0">
      <dxf>
        <numFmt numFmtId="4" formatCode="#,##0.00"/>
        <fill>
          <patternFill patternType="solid">
            <bgColor theme="7" tint="0.79998168889431442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D34" start="0" length="0">
      <dxf>
        <numFmt numFmtId="4" formatCode="#,##0.00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cc rId="0" sId="1" dxf="1" numFmtId="4">
      <nc r="D35">
        <v>0</v>
      </nc>
      <ndxf>
        <numFmt numFmtId="4" formatCode="#,##0.00"/>
        <fill>
          <patternFill patternType="solid">
            <bgColor theme="7" tint="0.39997558519241921"/>
          </patternFill>
        </fill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>
      <nc r="D36">
        <f>SUM(D3:D35)</f>
      </nc>
      <ndxf>
        <numFmt numFmtId="4" formatCode="#,##0.00"/>
      </ndxf>
    </rcc>
    <rfmt sheetId="1" sqref="D37" start="0" length="0">
      <dxf>
        <alignment horizontal="right" vertical="top" readingOrder="0"/>
        <border outline="0">
          <right style="thin">
            <color indexed="64"/>
          </right>
        </border>
      </dxf>
    </rfmt>
    <rfmt sheetId="1" sqref="D38" start="0" length="0">
      <dxf>
        <alignment horizontal="right" vertical="top" readingOrder="0"/>
      </dxf>
    </rfmt>
    <rcc rId="0" sId="1" dxf="1">
      <nc r="D39">
        <v>56.5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D40" start="0" length="0">
      <dxf>
        <numFmt numFmtId="4" formatCode="#,##0.00"/>
        <fill>
          <patternFill patternType="solid">
            <bgColor rgb="FFFFFF00"/>
          </patternFill>
        </fill>
      </dxf>
    </rfmt>
  </rrc>
  <rcc rId="393" sId="1">
    <nc r="N37">
      <f>SUM(N36)</f>
    </nc>
  </rcc>
  <rcc rId="394" sId="1" endOfListFormulaUpdate="1">
    <oc r="O37">
      <f>SUM(C37:M37)</f>
    </oc>
    <nc r="O37">
      <f>SUM(C37:N37)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" sId="2">
    <oc r="C15" t="inlineStr">
      <is>
        <t>Środki już poniesione i wydatkowane w roku 2020 na łączną kwotę 7 646 812,83 zł, wynikają z podpisanych umów wyłonionych w ramach postępowań przetargowych tj: 1/71/23/BŁiI/20/EZ/PMP z dnia 18.08.2020 r. z firmą Atende na kwotę 551 040,00 zł; 2/71/23/BŁiI/20/EZ/PMP z dnia 18.08.2020 r. z firmą Atende na kwotę 327 180 zł, 1/72/23/BŁiI/20/EZ/PMP z dnia 20.07.2020 r. z firmą MBA na kwotę 534 582,60 zł, 1/60/23/BŁiI/20/EZ/PMP z dnia 09.06.2020 r. 
z firmą Eskom - kwota 6 234 010,23 zł.</t>
      </is>
    </oc>
    <nc r="C15" t="inlineStr">
      <is>
        <t>Środki już poniesione i wydatkowane w roku 2020 na łączną kwotę 7 646 812,83 zł, wynikają z podpisanych umów wyłonionych w ramach postępowań przetargowych tj: 1/71/23/BŁiI/20/EZ/PMP z dnia 18.08.2020 r. z firmą Atende na kwotę 551 040,00 zł; 2/71/23/BŁiI/20/EZ/PMP z dnia 18.08.2020 r. z firmą Atende na kwotę 327 180 zł, 1/72/23/BŁiI/20/EZ/PMP z dnia 20.07.2020 r. z firmą MBA na kwotę 534 582,60 zł, 1/60/23/BŁiI/20/EZ/PMP z dnia 09.06.2020 r. z firmą Eskom - kwota 6 234 010,23 zł.</t>
      </is>
    </nc>
  </rcc>
  <rcv guid="{250232EC-58FE-4AEF-A082-7F8954EC4C01}" action="delete"/>
  <rcv guid="{250232EC-58FE-4AEF-A082-7F8954EC4C01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" sId="1">
    <oc r="U16" t="inlineStr">
      <is>
        <t>* WG ROZMOWY TEL. z CLKP o BłiI KGP - koszty zabezpieczone - vide pismo z 27.12.21 KGP</t>
      </is>
    </oc>
    <nc r="U16"/>
  </rcc>
  <rcc rId="397" sId="1">
    <oc r="P17" t="inlineStr">
      <is>
        <t>/z budżetu Programu Modernizacji Policji - nieaktualne/</t>
      </is>
    </oc>
    <nc r="P17" t="inlineStr">
      <is>
        <r>
          <t xml:space="preserve">1/ koszty zabezpieczone - vide pismo z 27.12.21;                                                               2/ pismo z 2.11.21 - z budżetu Policji + WUSIM BŁiI KGP - aktualnie brak środków;                                                                                                                                                            </t>
        </r>
        <r>
          <rPr>
            <sz val="11"/>
            <color rgb="FFFF0000"/>
            <rFont val="Calibri"/>
            <family val="2"/>
            <charset val="238"/>
          </rPr>
          <t xml:space="preserve">3/ z budżetu Programu Modernizacji Policji.  </t>
        </r>
        <r>
          <rPr>
            <sz val="11"/>
            <color theme="1"/>
            <rFont val="Calibri"/>
            <family val="2"/>
            <charset val="238"/>
          </rPr>
          <t xml:space="preserve">                                                                      </t>
        </r>
      </is>
    </nc>
  </rcc>
  <rcc rId="398" sId="1">
    <oc r="R17" t="inlineStr">
      <is>
        <r>
          <t xml:space="preserve">info 2.11.21 1/ z budżetu Policji 2/ WUSIM BŁiI KGP - </t>
        </r>
        <r>
          <rPr>
            <b/>
            <sz val="11"/>
            <color theme="1"/>
            <rFont val="Calibri"/>
            <family val="2"/>
            <charset val="238"/>
          </rPr>
          <t xml:space="preserve">aktualnie brak środków </t>
        </r>
        <r>
          <rPr>
            <sz val="11"/>
            <color theme="1"/>
            <rFont val="Calibri"/>
            <family val="2"/>
            <charset val="238"/>
          </rPr>
          <t xml:space="preserve"> (*)</t>
        </r>
      </is>
    </oc>
    <nc r="R17"/>
  </rcc>
  <rcc rId="399" sId="1">
    <oc r="P16" t="inlineStr">
      <is>
        <t>z budżetu Programu Modernizacji Policji kwota 13 247 100,00, serwis na pierwszy rok 4 649 400,00 zł z budżetu Policji, kolejne lata po uwzględnieniu wzrostu kosztów ok. 5000 000,00 z budżetu Policji</t>
      </is>
    </oc>
    <nc r="P16" t="inlineStr">
      <is>
        <r>
          <rPr>
            <sz val="11"/>
            <rFont val="Calibri"/>
            <family val="2"/>
            <charset val="238"/>
          </rPr>
          <t xml:space="preserve">1/ koszty zabezpieczone - vide pismo z 27.12.21;                                                                 2/ pismo z 2.11.21 - z budżetu Policji + WUSIM BŁiI KGP - aktualnie brak środków na koszty utrzymania;                                                                                                                                                                                                                                           </t>
        </r>
        <r>
          <rPr>
            <sz val="11"/>
            <color rgb="FFFF0000"/>
            <rFont val="Calibri"/>
            <family val="2"/>
            <charset val="238"/>
          </rPr>
          <t>3/ Programu Modernizacji Policji kwota 13 247 100,00, serwis na pierwszy rok 4 649 400,00 zł z budżetu Policji, kolejne lata po uwzględnieniu wzrostu kosztów ok. 5000 000,00 z budżetu Policji.</t>
        </r>
        <r>
          <rPr>
            <sz val="11"/>
            <rFont val="Calibri"/>
            <family val="2"/>
            <charset val="238"/>
          </rPr>
          <t xml:space="preserve"> </t>
        </r>
        <r>
          <rPr>
            <sz val="11"/>
            <color rgb="FFFF0000"/>
            <rFont val="Calibri"/>
            <family val="2"/>
            <charset val="238"/>
          </rPr>
          <t xml:space="preserve">                                                                               </t>
        </r>
      </is>
    </nc>
  </rcc>
  <rcc rId="400" sId="1" odxf="1" dxf="1">
    <oc r="R16" t="inlineStr">
      <is>
        <r>
          <t>info 2.11.21 WUSIM BŁiI KGP -</t>
        </r>
        <r>
          <rPr>
            <b/>
            <sz val="11"/>
            <color theme="1"/>
            <rFont val="Calibri"/>
            <family val="2"/>
            <charset val="238"/>
          </rPr>
          <t xml:space="preserve"> aktualnie brak środków</t>
        </r>
        <r>
          <rPr>
            <b/>
            <u/>
            <sz val="11"/>
            <color theme="1"/>
            <rFont val="Calibri"/>
            <family val="2"/>
            <charset val="238"/>
          </rPr>
          <t xml:space="preserve"> na koszty utrzymania</t>
        </r>
        <r>
          <rPr>
            <b/>
            <sz val="11"/>
            <color theme="1"/>
            <rFont val="Calibri"/>
            <family val="2"/>
            <charset val="238"/>
          </rPr>
          <t>. (*)</t>
        </r>
      </is>
    </oc>
    <nc r="R16" t="inlineStr">
      <is>
        <t xml:space="preserve">ww. koszty CLKP modernizacji SIS II UWZGLĘDNIAJĄ w ramach projektu 12.SIS dot. modernizacji systemu AFIS, w tym stworzenia  interfejsu do weryfikacji dopasowań biometrycznych SIS II - obok obsługi weryfikacji TPTP - również  realizację zadania "Automatyzacja procesów biznesowych w zakresie udostępniania danych biometrycznych ze zbiorów daktyloskopijnych", tj.  automatyzacji obsługi wniosków w zakresie udostępniania danych daktyloskopijnych użytkownikom instytucjonalnym /wykonawca, w związku z opóźnieniami w realizacji projektu, zgodził się (jest formalny aneks) zrealizować ww. zadanie w ramach dotychczas uzgodnionego wynagrodzenia (change request dla AFIS) - info z z 20.10.21 M. Kalinowski/.       </t>
      </is>
    </nc>
    <ndxf>
      <alignment wrapText="1" readingOrder="0"/>
    </ndxf>
  </rcc>
  <rfmt sheetId="1" sqref="O14">
    <dxf>
      <fill>
        <patternFill>
          <bgColor rgb="FFFFFF00"/>
        </patternFill>
      </fill>
    </dxf>
  </rfmt>
  <rcc rId="401" sId="1">
    <oc r="P14" t="inlineStr">
      <is>
        <r>
          <t xml:space="preserve">przyznanie Centralnemu Laboratorium Kryminalistycznemu Policji dodatkowych środków - dotacja MSWiA                                                                                                                                                                                  </t>
        </r>
        <r>
          <rPr>
            <u/>
            <sz val="11"/>
            <color theme="1"/>
            <rFont val="Calibri"/>
            <family val="2"/>
            <charset val="238"/>
          </rPr>
          <t>UWAGA</t>
        </r>
        <r>
          <rPr>
            <sz val="11"/>
            <color theme="1"/>
            <rFont val="Calibri"/>
            <family val="2"/>
            <charset val="238"/>
          </rPr>
          <t xml:space="preserve">: ww. koszty CLKP modernizacji SIS II </t>
        </r>
        <r>
          <rPr>
            <u/>
            <sz val="11"/>
            <color theme="1"/>
            <rFont val="Calibri"/>
            <family val="2"/>
            <charset val="238"/>
          </rPr>
          <t>UWZGLĘDNIAJĄ</t>
        </r>
        <r>
          <rPr>
            <sz val="11"/>
            <color theme="1"/>
            <rFont val="Calibri"/>
            <family val="2"/>
            <charset val="238"/>
          </rPr>
          <t xml:space="preserve"> w ramach projektu 12.SIS dot. modernizacji systemu AFIS, w tym stworzenia  interfejsu do weryfikacji dopasowań biometrycznych SIS II - obok obsługi weryfikacji TPTP - również  realizację zadania "Automatyzacja procesów biznesowych w zakresie udostępniania danych biometrycznych ze zbiorów daktyloskopijnych", tj.  automatyzacji obsługi wniosków w zakresie udostępniania danych daktyloskopijnych Użytkownikom Instytucjonalnym
</t>
        </r>
      </is>
    </oc>
    <nc r="P14" t="inlineStr">
      <is>
        <r>
          <t xml:space="preserve">1/ na zatrudnienie nowych pracowników weryfikujących dopasowania opierające się na porównaniu danych biometrycznych konieczne będzie przyznanie CLKP przez Ministra Spraw Wewnętrznych i Administracji dodatkowych środków na ten cel;                                                                                                                                                                             2/CLKP, </t>
        </r>
        <r>
          <rPr>
            <u/>
            <sz val="11"/>
            <color theme="1"/>
            <rFont val="Calibri"/>
            <family val="2"/>
            <charset val="238"/>
          </rPr>
          <t>niezależnie od szacunków określonych w OSR do projektu ustawy</t>
        </r>
        <r>
          <rPr>
            <sz val="11"/>
            <color theme="1"/>
            <rFont val="Calibri"/>
            <family val="2"/>
            <charset val="238"/>
          </rPr>
          <t xml:space="preserve">, dostrzegło potrzebę uwzględnienia kosztów związanych z weryfikacją uzyskanych przez uprawnione organy lub służby dopasowań w części związanej z wizerunkiem twarzy i fotografiami. Koszty te obejmą:
1) zatrudnienie nowych pracowników weryfikujących dopasowania związane z wizerunkiem twarzy i fotografiami - </t>
        </r>
        <r>
          <rPr>
            <u/>
            <sz val="11"/>
            <color theme="1"/>
            <rFont val="Calibri"/>
            <family val="2"/>
            <charset val="238"/>
          </rPr>
          <t>koszt roczny szacuje się na około 900 000 PLN</t>
        </r>
        <r>
          <rPr>
            <sz val="11"/>
            <color theme="1"/>
            <rFont val="Calibri"/>
            <family val="2"/>
            <charset val="238"/>
          </rPr>
          <t xml:space="preserve">;
2) proces kształcenia nowych pracowników na ekspertów ze specjalności antroposkopijne badania identyfikacyjne;
3) wyposażenie w infrastrukturę sprzętowo-programową dla pracowników dokonujących weryfikacji;
4) dostosowanie warunków technicznych do realizacji weryfikacji dopasowani.
  Jednocześnie nie jest możliwe szczegółowe oszacowanie kosztów funkcji przeszukań na podstawie wizerunków w SIS, gdyż </t>
        </r>
        <r>
          <rPr>
            <u/>
            <sz val="11"/>
            <color theme="1"/>
            <rFont val="Calibri"/>
            <family val="2"/>
            <charset val="238"/>
          </rPr>
          <t>brak jest aktualnie wiedzy czy weryfikacja tych dopasowań będzie włączona do aktualnie planowanej modernizacji</t>
        </r>
        <r>
          <rPr>
            <sz val="11"/>
            <color theme="1"/>
            <rFont val="Calibri"/>
            <family val="2"/>
            <charset val="238"/>
          </rPr>
          <t xml:space="preserve">, czy też dostosowanie to i jego koszty zostaną ujęte osobno, z uwagi na brak decyzji Unii Europejskiej o uruchomieniu funkcji przeszukań na podstawie wizerunków w centralnym SIS i wyłonieniu dostawcy takiego rozwiązania /vide pismo z 2.11.21/.              
</t>
        </r>
      </is>
    </nc>
  </rcc>
  <rcc rId="402" sId="1">
    <oc r="R14" t="inlineStr">
      <is>
        <r>
          <t>CLKP,</t>
        </r>
        <r>
          <rPr>
            <b/>
            <sz val="10.5"/>
            <color theme="1"/>
            <rFont val="Calibri"/>
            <family val="2"/>
            <charset val="238"/>
          </rPr>
          <t xml:space="preserve"> </t>
        </r>
        <r>
          <rPr>
            <b/>
            <u/>
            <sz val="10.5"/>
            <color theme="1"/>
            <rFont val="Calibri"/>
            <family val="2"/>
            <charset val="238"/>
          </rPr>
          <t>niezależnie</t>
        </r>
        <r>
          <rPr>
            <u/>
            <sz val="10.5"/>
            <color theme="1"/>
            <rFont val="Calibri"/>
            <family val="2"/>
            <charset val="238"/>
          </rPr>
          <t xml:space="preserve"> od szacunków określonych w OSR do projektu ustawy</t>
        </r>
        <r>
          <rPr>
            <sz val="10.5"/>
            <color theme="1"/>
            <rFont val="Calibri"/>
            <family val="2"/>
            <charset val="238"/>
          </rPr>
          <t xml:space="preserve">, dostrzegło potrzebę uwzględnienia kosztów związanych z weryfikacją uzyskanych przez uprawnione organy lub służby dopasowań w części związanej z wizerunkiem twarzy i fotografiami. Koszty te obejmą:
1) zatrudnienie nowych pracowników weryfikujących dopasowania związane z wizerunkiem twarzy i fotografiami - koszt roczny szacuje się na około 900 000 PLN;
2) proces kształcenia nowych pracowników na ekspertów ze specjalności antroposkopijne badania identyfikacyjne;
3) wyposażenie w infrastrukturę sprzętowo-programową dla pracowników dokonujących weryfikacji;
4) dostosowanie warunków technicznych do realizacji weryfikacji dopasowani.
</t>
        </r>
        <r>
          <rPr>
            <b/>
            <sz val="10.5"/>
            <color theme="1"/>
            <rFont val="Calibri"/>
            <family val="2"/>
            <charset val="238"/>
          </rPr>
          <t>Na zatrudnienie nowych pracowników weryfikujących dopasowania opierające się na porównaniu danych biometrycznych konieczne będzie przyznanie CLKP przez Ministra Spraw Wewnętrznych i Administracji dodatkowych środków na ten cel</t>
        </r>
        <r>
          <rPr>
            <sz val="10.5"/>
            <color theme="1"/>
            <rFont val="Calibri"/>
            <family val="2"/>
            <charset val="238"/>
          </rPr>
          <t>.                                                                                       Jednocześnie</t>
        </r>
        <r>
          <rPr>
            <b/>
            <sz val="10.5"/>
            <color theme="1"/>
            <rFont val="Calibri"/>
            <family val="2"/>
            <charset val="238"/>
          </rPr>
          <t xml:space="preserve"> nie jest możliwe szczegółowe oszacowanie kosztów funkcji przeszukań na podstawie wizerunków w SIS</t>
        </r>
        <r>
          <rPr>
            <sz val="10.5"/>
            <color theme="1"/>
            <rFont val="Calibri"/>
            <family val="2"/>
            <charset val="238"/>
          </rPr>
          <t xml:space="preserve">, gdyż brak jest aktualnie wiedzy czy weryfikacja tych dopasowań będzie włączona do aktualnie planowanej modernizacji, czy też dostosowanie to i jego koszty zostaną ujęte osobno, </t>
        </r>
        <r>
          <rPr>
            <b/>
            <sz val="10.5"/>
            <color theme="1"/>
            <rFont val="Calibri"/>
            <family val="2"/>
            <charset val="238"/>
          </rPr>
          <t>z uwagi na brak decyzji Unii Europejskiej o uruchomieniu funkcji przeszukań na podstawie wizerunków w centralnym SIS i wyłonieniu dostawcy takiego rozwiązania.</t>
        </r>
        <r>
          <rPr>
            <sz val="10.5"/>
            <color theme="1"/>
            <rFont val="Calibri"/>
            <family val="2"/>
            <charset val="238"/>
          </rPr>
          <t xml:space="preserve">
</t>
        </r>
      </is>
    </oc>
    <nc r="R14"/>
  </rcc>
  <rfmt sheetId="1" sqref="P14" start="0" length="2147483647">
    <dxf>
      <font>
        <sz val="10"/>
      </font>
    </dxf>
  </rfmt>
  <rfmt sheetId="1" sqref="P14" start="0" length="2147483647">
    <dxf>
      <font>
        <sz val="10.5"/>
      </font>
    </dxf>
  </rfmt>
  <rrc rId="403" sId="1" ref="A39:XFD39" action="deleteRow">
    <rfmt sheetId="1" xfDxf="1" sqref="A39:XFD39" start="0" length="0"/>
    <rfmt sheetId="1" sqref="A39" start="0" length="0">
      <dxf>
        <alignment vertical="top" wrapText="1" readingOrder="0"/>
      </dxf>
    </rfmt>
    <rfmt sheetId="1" sqref="B39" start="0" length="0">
      <dxf>
        <numFmt numFmtId="4" formatCode="#,##0.00"/>
        <alignment vertical="top" wrapText="1" readingOrder="0"/>
      </dxf>
    </rfmt>
    <rfmt sheetId="1" sqref="C39" start="0" length="0">
      <dxf>
        <numFmt numFmtId="4" formatCode="#,##0.00"/>
        <fill>
          <patternFill patternType="solid">
            <bgColor rgb="FFFFFF00"/>
          </patternFill>
        </fill>
      </dxf>
    </rfmt>
    <rcc rId="0" sId="1" dxf="1">
      <nc r="D39">
        <v>9.9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E39">
        <v>9.9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F39">
        <v>10.9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G39">
        <v>10.9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H39">
        <v>10.9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I39">
        <v>10.9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J39">
        <v>10.9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K39">
        <v>10.9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L39">
        <v>10.9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M39">
        <v>10.9</v>
      </nc>
      <n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N39" start="0" length="0">
      <dxf>
        <font>
          <sz val="11"/>
          <color rgb="FF000000"/>
          <name val="Times New Roman"/>
          <scheme val="none"/>
        </font>
        <fill>
          <patternFill patternType="solid">
            <bgColor rgb="FFFFFF00"/>
          </patternFill>
        </fill>
        <alignment vertical="center" wrapText="1" readingOrder="0"/>
      </dxf>
    </rfmt>
    <rcc rId="0" sId="1" dxf="1">
      <nc r="O39">
        <f>SUM(D39:M39)</f>
      </nc>
      <ndxf>
        <fill>
          <patternFill patternType="solid">
            <bgColor rgb="FFFFFF00"/>
          </patternFill>
        </fill>
        <alignment horizontal="right" vertical="top" readingOrder="0"/>
      </ndxf>
    </rcc>
    <rfmt sheetId="1" sqref="P39" start="0" length="0">
      <dxf>
        <fill>
          <patternFill patternType="solid">
            <bgColor rgb="FFFFFF00"/>
          </patternFill>
        </fill>
        <alignment horizontal="left" vertical="top" wrapText="1" readingOrder="0"/>
      </dxf>
    </rfmt>
    <rfmt sheetId="1" sqref="Q39" start="0" length="0">
      <dxf>
        <alignment horizontal="left" vertical="top" readingOrder="0"/>
      </dxf>
    </rfmt>
    <rfmt sheetId="1" sqref="R39" start="0" length="0">
      <dxf>
        <alignment horizontal="left" vertical="top" readingOrder="0"/>
      </dxf>
    </rfmt>
  </rrc>
  <rrc rId="404" sId="1" ref="A39:XFD39" action="deleteRow">
    <rfmt sheetId="1" xfDxf="1" sqref="A39:XFD39" start="0" length="0"/>
    <rfmt sheetId="1" sqref="A39" start="0" length="0">
      <dxf>
        <alignment vertical="top" wrapText="1" readingOrder="0"/>
      </dxf>
    </rfmt>
    <rfmt sheetId="1" sqref="B39" start="0" length="0">
      <dxf>
        <numFmt numFmtId="4" formatCode="#,##0.00"/>
        <alignment vertical="top" wrapText="1" readingOrder="0"/>
      </dxf>
    </rfmt>
    <rfmt sheetId="1" sqref="C39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D39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E39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F39" start="0" length="0">
      <dxf>
        <numFmt numFmtId="4" formatCode="#,##0.00"/>
        <fill>
          <patternFill patternType="solid">
            <bgColor rgb="FFFFFF00"/>
          </patternFill>
        </fill>
      </dxf>
    </rfmt>
    <rfmt sheetId="1" sqref="G39" start="0" length="0">
      <dxf>
        <fill>
          <patternFill patternType="solid">
            <bgColor rgb="FFFFFF00"/>
          </patternFill>
        </fill>
      </dxf>
    </rfmt>
    <rfmt sheetId="1" sqref="H39" start="0" length="0">
      <dxf>
        <fill>
          <patternFill patternType="solid">
            <bgColor rgb="FFFFFF00"/>
          </patternFill>
        </fill>
      </dxf>
    </rfmt>
    <rfmt sheetId="1" sqref="I39" start="0" length="0">
      <dxf>
        <fill>
          <patternFill patternType="solid">
            <bgColor rgb="FFFFFF00"/>
          </patternFill>
        </fill>
      </dxf>
    </rfmt>
    <rfmt sheetId="1" sqref="J39" start="0" length="0">
      <dxf>
        <fill>
          <patternFill patternType="solid">
            <bgColor rgb="FFFFFF00"/>
          </patternFill>
        </fill>
      </dxf>
    </rfmt>
    <rfmt sheetId="1" sqref="K39" start="0" length="0">
      <dxf>
        <fill>
          <patternFill patternType="solid">
            <bgColor rgb="FFFFFF00"/>
          </patternFill>
        </fill>
      </dxf>
    </rfmt>
    <rfmt sheetId="1" sqref="L39" start="0" length="0">
      <dxf>
        <fill>
          <patternFill patternType="solid">
            <bgColor rgb="FFFFFF00"/>
          </patternFill>
        </fill>
      </dxf>
    </rfmt>
    <rfmt sheetId="1" sqref="M39" start="0" length="0">
      <dxf>
        <fill>
          <patternFill patternType="solid">
            <bgColor rgb="FFFFFF00"/>
          </patternFill>
        </fill>
      </dxf>
    </rfmt>
    <rfmt sheetId="1" sqref="N39" start="0" length="0">
      <dxf>
        <fill>
          <patternFill patternType="solid">
            <bgColor rgb="FFFFFF00"/>
          </patternFill>
        </fill>
      </dxf>
    </rfmt>
    <rcc rId="0" sId="1" dxf="1">
      <nc r="O39" t="inlineStr">
        <is>
          <t>WYMAGA KOREKTY - WERYFIKACJI WG WW DANYCH I W OSR</t>
        </is>
      </nc>
      <ndxf>
        <fill>
          <patternFill patternType="solid">
            <bgColor rgb="FFFFFF00"/>
          </patternFill>
        </fill>
        <alignment horizontal="left" vertical="top" readingOrder="0"/>
      </ndxf>
    </rcc>
    <rfmt sheetId="1" sqref="P39" start="0" length="0">
      <dxf>
        <fill>
          <patternFill patternType="solid">
            <bgColor rgb="FFFFFF00"/>
          </patternFill>
        </fill>
        <alignment horizontal="left" vertical="top" wrapText="1" readingOrder="0"/>
      </dxf>
    </rfmt>
    <rfmt sheetId="1" sqref="Q39" start="0" length="0">
      <dxf>
        <alignment horizontal="left" vertical="top" readingOrder="0"/>
      </dxf>
    </rfmt>
    <rfmt sheetId="1" sqref="R39" start="0" length="0">
      <dxf>
        <alignment horizontal="left" vertical="top" readingOrder="0"/>
      </dxf>
    </rfmt>
  </rrc>
  <rfmt sheetId="1" sqref="L43:N43" start="0" length="2147483647">
    <dxf>
      <font>
        <sz val="20"/>
      </font>
    </dxf>
  </rfmt>
  <rfmt sheetId="1" sqref="L43:O43">
    <dxf>
      <fill>
        <patternFill patternType="solid">
          <bgColor rgb="FFFF0000"/>
        </patternFill>
      </fill>
    </dxf>
  </rfmt>
  <rcc rId="405" sId="1">
    <nc r="L43" t="inlineStr">
      <is>
        <t>! W OPARCIU O WW. SKORYGOWAĆ TABELĘ W PKT 6 OSR</t>
      </is>
    </nc>
  </rcc>
  <rfmt sheetId="1" sqref="P43">
    <dxf>
      <fill>
        <patternFill patternType="solid">
          <bgColor rgb="FFFF0000"/>
        </patternFill>
      </fill>
    </dxf>
  </rfmt>
  <rcv guid="{250232EC-58FE-4AEF-A082-7F8954EC4C01}" action="delete"/>
  <rcv guid="{250232EC-58FE-4AEF-A082-7F8954EC4C01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6:N17" start="0" length="2147483647">
    <dxf>
      <font>
        <color auto="1"/>
      </font>
    </dxf>
  </rfmt>
  <rcv guid="{48DCF190-4C95-452E-9C8D-C37BD012E96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6" sId="1" ref="A35:XFD35" action="deleteRow">
    <undo index="0" exp="area" dr="N3:N35" r="N36" sId="1"/>
    <undo index="0" exp="area" dr="M3:M35" r="M36" sId="1"/>
    <undo index="0" exp="area" dr="L3:L35" r="L36" sId="1"/>
    <undo index="0" exp="area" dr="K3:K35" r="K36" sId="1"/>
    <undo index="0" exp="area" dr="J3:J35" r="J36" sId="1"/>
    <undo index="0" exp="area" dr="I3:I35" r="I36" sId="1"/>
    <undo index="0" exp="area" dr="H3:H35" r="H36" sId="1"/>
    <undo index="0" exp="area" dr="G3:G35" r="G36" sId="1"/>
    <undo index="0" exp="area" dr="F3:F35" r="F36" sId="1"/>
    <undo index="0" exp="area" dr="E3:E35" r="E36" sId="1"/>
    <undo index="0" exp="area" dr="D3:D35" r="D36" sId="1"/>
    <undo index="0" exp="area" dr="C3:C35" r="C36" sId="1"/>
    <rfmt sheetId="1" xfDxf="1" sqref="A35:XFD35" start="0" length="0">
      <dxf>
        <fill>
          <patternFill patternType="solid">
            <bgColor theme="7" tint="0.39997558519241921"/>
          </patternFill>
        </fill>
      </dxf>
    </rfmt>
    <rcc rId="0" sId="1" dxf="1">
      <nc r="A35" t="inlineStr">
        <is>
          <t>Żandarmeria Wojskowa</t>
        </is>
      </nc>
      <ndxf>
        <alignment horizontal="left" vertical="top" wrapText="1" readingOrder="0"/>
        <border outline="0">
          <left style="medium">
            <color indexed="64"/>
          </left>
          <bottom style="medium">
            <color indexed="64"/>
          </bottom>
        </border>
      </ndxf>
    </rcc>
    <rcc rId="0" sId="1" dxf="1">
      <nc r="B35" t="inlineStr">
        <is>
          <t>SUD ( w celu weryfikacji)</t>
        </is>
      </nc>
      <ndxf>
        <alignment horizontal="left" vertical="top" wrapText="1" readingOrder="0"/>
        <border outline="0">
          <left style="medium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C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D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E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F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G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H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I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J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K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L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cc rId="0" sId="1" dxf="1" numFmtId="4">
      <nc r="M35">
        <v>0</v>
      </nc>
      <n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fmt sheetId="1" sqref="N35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O35" start="0" length="0">
      <dxf>
        <numFmt numFmtId="4" formatCode="#,##0.00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cc rId="0" sId="1" dxf="1">
      <nc r="P35" t="inlineStr">
        <is>
          <t>Dane XII.20 - 1/koszt dostosowania 250 tys. zł                         2/ roczny koszt (utrzymania) ok. 3 tys. zł - koszt szacowany na podstawie podzielenia kosztu umowy utrzymaniowej SUD i ilości dołączonych żródeł</t>
        </is>
      </nc>
      <ndxf>
        <alignment horizontal="left" vertical="top" wrapText="1" readingOrder="0"/>
        <border outline="0">
          <left style="thin">
            <color indexed="64"/>
          </left>
          <bottom style="medium">
            <color indexed="64"/>
          </bottom>
        </border>
      </ndxf>
    </rcc>
    <rfmt sheetId="1" sqref="Q35" start="0" length="0">
      <dxf>
        <alignment horizontal="left" vertical="top" readingOrder="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cc rId="0" sId="1" dxf="1">
      <nc r="R35" t="inlineStr">
        <is>
          <r>
            <t>1/ fax ŻW 3.11.21 - ŻW</t>
          </r>
          <r>
            <rPr>
              <b/>
              <sz val="11"/>
              <color theme="1"/>
              <rFont val="Calibri"/>
              <family val="2"/>
              <charset val="238"/>
            </rPr>
            <t xml:space="preserve"> nie ponosi kosztów bezpośrednich</t>
          </r>
          <r>
            <rPr>
              <sz val="11"/>
              <color theme="1"/>
              <rFont val="Calibri"/>
              <family val="2"/>
              <charset val="238"/>
            </rPr>
            <t xml:space="preserve"> - </t>
          </r>
          <r>
            <rPr>
              <b/>
              <sz val="11"/>
              <color theme="1"/>
              <rFont val="Calibri"/>
              <family val="2"/>
              <charset val="238"/>
            </rPr>
            <t>dostęp</t>
          </r>
          <r>
            <rPr>
              <sz val="11"/>
              <color theme="1"/>
              <rFont val="Calibri"/>
              <family val="2"/>
              <charset val="238"/>
            </rPr>
            <t xml:space="preserve"> realizowany </t>
          </r>
          <r>
            <rPr>
              <b/>
              <sz val="11"/>
              <color theme="1"/>
              <rFont val="Calibri"/>
              <family val="2"/>
              <charset val="238"/>
            </rPr>
            <t>przez aplikację internetową</t>
          </r>
          <r>
            <rPr>
              <sz val="11"/>
              <color theme="1"/>
              <rFont val="Calibri"/>
              <family val="2"/>
              <charset val="238"/>
            </rPr>
            <t xml:space="preserve"> na urządzeniu dostarczanym przez organizatora systemu, tj. MSWiA;                                                                                                                            2/ wyjaśnienia KGP 23.11.21: </t>
          </r>
          <r>
            <rPr>
              <b/>
              <sz val="11"/>
              <color theme="1"/>
              <rFont val="Calibri"/>
              <family val="2"/>
              <charset val="238"/>
            </rPr>
            <t xml:space="preserve">DOSTĘP ŻW DO SIS:   </t>
          </r>
          <r>
            <rPr>
              <sz val="11"/>
              <color theme="1"/>
              <rFont val="Calibri"/>
              <family val="2"/>
              <charset val="238"/>
            </rPr>
            <t xml:space="preserve">                          a/ </t>
          </r>
          <r>
            <rPr>
              <u/>
              <sz val="11"/>
              <color theme="1"/>
              <rFont val="Calibri"/>
              <family val="2"/>
              <charset val="238"/>
            </rPr>
            <t>przez aplikację WWW</t>
          </r>
          <r>
            <rPr>
              <sz val="11"/>
              <color theme="1"/>
              <rFont val="Calibri"/>
              <family val="2"/>
              <charset val="238"/>
            </rPr>
            <t xml:space="preserve"> - w celach dokonywania</t>
          </r>
          <r>
            <rPr>
              <u/>
              <sz val="11"/>
              <color theme="1"/>
              <rFont val="Calibri"/>
              <family val="2"/>
              <charset val="238"/>
            </rPr>
            <t xml:space="preserve"> sprawdzeń</t>
          </r>
          <r>
            <rPr>
              <sz val="11"/>
              <color theme="1"/>
              <rFont val="Calibri"/>
              <family val="2"/>
              <charset val="238"/>
            </rPr>
            <t xml:space="preserve"> - zmiany w aplikacji i dostarczenie infrastruktury systemowej realizuje organizator systemu (MSWiA), zatem   </t>
          </r>
          <r>
            <rPr>
              <b/>
              <sz val="11"/>
              <color theme="1"/>
              <rFont val="Calibri"/>
              <family val="2"/>
              <charset val="238"/>
            </rPr>
            <t>z tytułu tego rozwiązania nie będą ponoszone koszty;</t>
          </r>
          <r>
            <rPr>
              <sz val="11"/>
              <color theme="1"/>
              <rFont val="Calibri"/>
              <family val="2"/>
              <charset val="238"/>
            </rPr>
            <t xml:space="preserve">                                              b/ </t>
          </r>
          <r>
            <rPr>
              <u/>
              <sz val="11"/>
              <color theme="1"/>
              <rFont val="Calibri"/>
              <family val="2"/>
              <charset val="238"/>
            </rPr>
            <t>przez SUD</t>
          </r>
          <r>
            <rPr>
              <sz val="11"/>
              <color theme="1"/>
              <rFont val="Calibri"/>
              <family val="2"/>
              <charset val="238"/>
            </rPr>
            <t xml:space="preserve"> - w celach dokonywania</t>
          </r>
          <r>
            <rPr>
              <u/>
              <sz val="11"/>
              <color theme="1"/>
              <rFont val="Calibri"/>
              <family val="2"/>
              <charset val="238"/>
            </rPr>
            <t xml:space="preserve"> weryfikacji</t>
          </r>
          <r>
            <rPr>
              <sz val="11"/>
              <color theme="1"/>
              <rFont val="Calibri"/>
              <family val="2"/>
              <charset val="238"/>
            </rPr>
            <t xml:space="preserve"> - </t>
          </r>
          <r>
            <rPr>
              <b/>
              <sz val="11"/>
              <color theme="1"/>
              <rFont val="Calibri"/>
              <family val="2"/>
              <charset val="238"/>
            </rPr>
            <t>aktualnie nie ma możliwości szacowania orientacyjnych kosztów tej usługi</t>
          </r>
          <r>
            <rPr>
              <sz val="11"/>
              <color theme="1"/>
              <rFont val="Calibri"/>
              <family val="2"/>
              <charset val="238"/>
            </rPr>
            <t xml:space="preserve"> - adaptacji baz danych dla potrzeb systemu SUD dokonuje dostawca systemu, tj. podmiot komercyjny firma Trasition Technologies - adaptacja dokonywana jest w oparciu o gotowy produkt (bazę danych wystawioną za pośrednictwem webserwisu przez gestora) </t>
          </r>
          <r>
            <rPr>
              <b/>
              <sz val="11"/>
              <color theme="1"/>
              <rFont val="Calibri"/>
              <family val="2"/>
              <charset val="238"/>
            </rPr>
            <t xml:space="preserve"> </t>
          </r>
        </is>
      </nc>
      <ndxf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ndxf>
    </rcc>
    <rfmt sheetId="1" sqref="S35" start="0" length="0">
      <dxf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T35" start="0" length="0">
      <dxf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U35" start="0" length="0">
      <dxf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V35" start="0" length="0">
      <dxf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W35" start="0" length="0">
      <dxf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X35" start="0" length="0">
      <dxf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Y35" start="0" length="0">
      <dxf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Z35" start="0" length="0">
      <dxf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AA35" start="0" length="0">
      <dxf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AB35" start="0" length="0">
      <dxf>
        <border outline="0">
          <left style="thin">
            <color indexed="64"/>
          </left>
          <right style="medium">
            <color indexed="64"/>
          </right>
          <bottom style="medium">
            <color indexed="64"/>
          </bottom>
        </border>
      </dxf>
    </rfmt>
  </rrc>
  <rrc rId="407" sId="1" ref="A9:XFD9" action="deleteRow">
    <rfmt sheetId="1" xfDxf="1" sqref="A9:XFD9" start="0" length="0">
      <dxf>
        <fill>
          <patternFill patternType="solid">
            <bgColor theme="7" tint="0.39997558519241921"/>
          </patternFill>
        </fill>
        <border outline="0">
          <bottom style="medium">
            <color indexed="64"/>
          </bottom>
        </border>
      </dxf>
    </rfmt>
    <rcc rId="0" sId="1" dxf="1">
      <nc r="A9" t="inlineStr">
        <is>
          <t>KGP</t>
        </is>
      </nc>
      <ndxf>
        <alignment horizontal="left" vertical="top" readingOrder="0"/>
        <border outline="0">
          <left style="medium">
            <color indexed="64"/>
          </left>
          <top style="thin">
            <color indexed="64"/>
          </top>
        </border>
      </ndxf>
    </rcc>
    <rcc rId="0" sId="1" dxf="1">
      <nc r="B9" t="inlineStr">
        <is>
          <t>Koszty szkoleń prowadzonych przez KGP dla użytkowników SIS – Projekt „Zwiększenie efektywności organów ścigania w zakresie wykorzystania informacji międzynarodowych</t>
        </is>
      </nc>
      <ndxf>
        <font>
          <sz val="11"/>
          <color auto="1"/>
          <name val="Calibri"/>
          <scheme val="minor"/>
        </font>
        <alignment horizontal="left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 numFmtId="4">
      <nc r="C9">
        <v>0</v>
      </nc>
      <ndxf>
        <font>
          <sz val="11"/>
          <color auto="1"/>
          <name val="Calibri"/>
          <scheme val="minor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D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E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F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H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I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J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K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L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M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N9" start="0" length="0">
      <dxf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O9" start="0" length="0">
      <dxf>
        <numFmt numFmtId="4" formatCode="#,##0.00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P9" t="inlineStr">
        <is>
          <t>z budżetu Policji. Projekt wspófinansowany z Funduszu Bezpieczeństwa Wewnetrznego. Kwota dofinansowania 553177,5</t>
        </is>
      </nc>
      <ndxf>
        <alignment horizontal="left" vertical="top" wrapText="1" readingOrder="0"/>
        <border outline="0">
          <left style="thin">
            <color indexed="64"/>
          </left>
          <top style="thin">
            <color indexed="64"/>
          </top>
        </border>
      </ndxf>
    </rcc>
    <rfmt sheetId="1" sqref="Q9" start="0" length="0">
      <dxf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R9" t="inlineStr">
        <is>
          <r>
            <t xml:space="preserve">mail 2.11.21                                                                                                          </t>
          </r>
          <r>
            <rPr>
              <b/>
              <sz val="11"/>
              <color theme="1"/>
              <rFont val="Calibri"/>
              <family val="2"/>
              <charset val="238"/>
            </rPr>
            <t xml:space="preserve">1/ wykreślenie tej pozycji kosztów - w MasterPlanie </t>
          </r>
          <r>
            <rPr>
              <sz val="11"/>
              <color theme="1"/>
              <rFont val="Calibri"/>
              <family val="2"/>
              <charset val="238"/>
            </rPr>
            <t>wykreślono tę pozycję z „Projektu Modernizacja SIS II";              2/ projekt szkoleniowy jest obecnie realizowany w KGP pod nr PL/2020/PR/0096, jest współfinansowany przez UE ze środków Programu Krajowego FBW oraz otrzymał źródła finansowania z budżetu</t>
          </r>
          <r>
            <rPr>
              <b/>
              <sz val="11"/>
              <color theme="1"/>
              <rFont val="Calibri"/>
              <family val="2"/>
              <charset val="238"/>
            </rPr>
            <t xml:space="preserve"> niezależnie od projektu ustawy;                                   3/ celem tego projektu </t>
          </r>
          <r>
            <rPr>
              <b/>
              <u/>
              <sz val="11"/>
              <color theme="1"/>
              <rFont val="Calibri"/>
              <family val="2"/>
              <charset val="238"/>
            </rPr>
            <t>nie jest wyłącznie szkolenie dla użytkowników</t>
          </r>
          <r>
            <rPr>
              <b/>
              <sz val="11"/>
              <color theme="1"/>
              <rFont val="Calibri"/>
              <family val="2"/>
              <charset val="238"/>
            </rPr>
            <t xml:space="preserve"> SIS</t>
          </r>
          <r>
            <rPr>
              <sz val="11"/>
              <color theme="1"/>
              <rFont val="Calibri"/>
              <family val="2"/>
              <charset val="238"/>
            </rPr>
            <t>, ale szeroko rozumiana wymiana informacji w ramach międzynarodowej współpracy Policji prowadzonej również innymi kanałami (Cel szczegółowy 5. Zapobieganie i zwalczanie przestępczości/Cel krajowy 2. Przestępczość: Wymiana informacji).</t>
          </r>
        </is>
      </nc>
      <ndxf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S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T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U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W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X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Y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Z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A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B9" start="0" length="0">
      <dxf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cc rId="408" sId="1" odxf="1" dxf="1">
    <nc r="O13" t="inlineStr">
      <is>
        <t xml:space="preserve"> część 42                                (Sprawy wewnętrzne)</t>
      </is>
    </nc>
    <odxf>
      <font>
        <sz val="11"/>
        <color theme="1"/>
        <name val="Calibri"/>
        <scheme val="minor"/>
      </font>
      <fill>
        <patternFill>
          <bgColor rgb="FFFFFF00"/>
        </patternFill>
      </fill>
      <alignment wrapText="0" readingOrder="0"/>
      <border outline="0">
        <top/>
      </border>
    </odxf>
    <ndxf>
      <font>
        <sz val="11"/>
        <color auto="1"/>
        <name val="Calibri"/>
        <scheme val="minor"/>
      </font>
      <fill>
        <patternFill>
          <bgColor theme="4" tint="0.79998168889431442"/>
        </patternFill>
      </fill>
      <alignment wrapText="1" readingOrder="0"/>
      <border outline="0">
        <top style="thin">
          <color indexed="64"/>
        </top>
      </border>
    </ndxf>
  </rcc>
  <rfmt sheetId="1" xfDxf="1" sqref="O21" start="0" length="0">
    <dxf>
      <numFmt numFmtId="4" formatCode="#,##0.00"/>
      <fill>
        <patternFill patternType="solid">
          <bgColor theme="7" tint="0.79998168889431442"/>
        </patternFill>
      </fill>
      <alignment horizontal="left" readingOrder="0"/>
      <border outline="0">
        <left style="thin">
          <color indexed="64"/>
        </left>
        <right style="thin">
          <color indexed="64"/>
        </right>
        <bottom style="medium">
          <color indexed="64"/>
        </bottom>
      </border>
    </dxf>
  </rfmt>
  <rfmt sheetId="1" sqref="O21">
    <dxf>
      <alignment wrapText="1" readingOrder="0"/>
    </dxf>
  </rfmt>
  <rcc rId="409" sId="1">
    <nc r="O21" t="inlineStr">
      <is>
        <t>część 19 (Budżet, finanse publiczne i instytucje finansowe)</t>
      </is>
    </nc>
  </rcc>
  <rfmt sheetId="1" sqref="P7">
    <dxf>
      <fill>
        <patternFill>
          <bgColor theme="4" tint="0.79998168889431442"/>
        </patternFill>
      </fill>
    </dxf>
  </rfmt>
  <rfmt sheetId="1" sqref="A33:XFD33">
    <dxf>
      <fill>
        <patternFill>
          <bgColor theme="7" tint="0.79998168889431442"/>
        </patternFill>
      </fill>
    </dxf>
  </rfmt>
  <rcc rId="410" sId="1" numFmtId="4">
    <oc r="C33" t="inlineStr">
      <is>
        <t>prośba o danej w ujęciu tabelarycznym przy piśmie z 31.12.21</t>
      </is>
    </oc>
    <nc r="C33">
      <v>0</v>
    </nc>
  </rcc>
  <rfmt sheetId="1" sqref="C33" start="0" length="2147483647">
    <dxf>
      <font>
        <b val="0"/>
      </font>
    </dxf>
  </rfmt>
  <rfmt sheetId="1" sqref="C33" start="0" length="2147483647">
    <dxf>
      <font>
        <sz val="11"/>
      </font>
    </dxf>
  </rfmt>
  <rcc rId="411" sId="1">
    <nc r="P33" t="inlineStr">
      <is>
        <t>Toczące się prace w obszarze biznesowo-technicznym uniemożliwiają bieżące oszacowanie kosztów modernizacji.</t>
      </is>
    </nc>
  </rcc>
  <rcc rId="412" sId="1">
    <nc r="P34" t="inlineStr">
      <is>
        <t>(suma)</t>
      </is>
    </nc>
  </rcc>
  <rcc rId="413" sId="1">
    <nc r="P35" t="inlineStr">
      <is>
        <t>(suma)</t>
      </is>
    </nc>
  </rcc>
  <rfmt sheetId="1" sqref="A34:XFD34">
    <dxf>
      <fill>
        <patternFill>
          <bgColor theme="5" tint="0.79998168889431442"/>
        </patternFill>
      </fill>
    </dxf>
  </rfmt>
  <rfmt sheetId="1" sqref="A35:XFD35">
    <dxf>
      <fill>
        <patternFill>
          <bgColor theme="5" tint="0.59999389629810485"/>
        </patternFill>
      </fill>
    </dxf>
  </rfmt>
  <rfmt sheetId="2" sqref="C16">
    <dxf>
      <fill>
        <patternFill>
          <bgColor theme="5" tint="0.59999389629810485"/>
        </patternFill>
      </fill>
    </dxf>
  </rfmt>
  <rfmt sheetId="2" sqref="C16">
    <dxf>
      <fill>
        <patternFill>
          <bgColor theme="5" tint="0.79998168889431442"/>
        </patternFill>
      </fill>
    </dxf>
  </rfmt>
  <rfmt sheetId="2" sqref="C16">
    <dxf>
      <fill>
        <patternFill>
          <bgColor theme="7" tint="0.79998168889431442"/>
        </patternFill>
      </fill>
    </dxf>
  </rfmt>
  <rrc rId="414" sId="2" ref="A8:XFD8" action="deleteRow">
    <rfmt sheetId="2" xfDxf="1" sqref="A8:XFD8" start="0" length="0">
      <dxf>
        <fill>
          <patternFill patternType="solid">
            <bgColor theme="7" tint="0.39997558519241921"/>
          </patternFill>
        </fill>
      </dxf>
    </rfmt>
    <rcc rId="0" sId="2" dxf="1">
      <nc r="A8" t="inlineStr">
        <is>
          <t>KGP</t>
        </is>
      </nc>
      <ndxf>
        <font>
          <sz val="11"/>
          <color auto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8" t="inlineStr">
        <is>
          <t>pozycja "Koszty szkoleń prowadzonych przez KGP dla użytkowników SIS" -wykreślona 2.11.21</t>
        </is>
      </nc>
      <ndxf>
        <font>
          <sz val="11"/>
          <color auto="1"/>
          <name val="Calibri"/>
          <scheme val="minor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C8" start="0" length="0">
      <dxf>
        <font>
          <sz val="11"/>
          <color auto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D8" start="0" length="0">
      <dxf>
        <fill>
          <patternFill>
            <bgColor theme="0"/>
          </patternFill>
        </fill>
      </dxf>
    </rfmt>
    <rfmt sheetId="2" sqref="E8" start="0" length="0">
      <dxf>
        <fill>
          <patternFill>
            <bgColor theme="0"/>
          </patternFill>
        </fill>
      </dxf>
    </rfmt>
    <rfmt sheetId="2" sqref="F8" start="0" length="0">
      <dxf>
        <fill>
          <patternFill>
            <bgColor theme="0"/>
          </patternFill>
        </fill>
      </dxf>
    </rfmt>
    <rfmt sheetId="2" sqref="G8" start="0" length="0">
      <dxf>
        <fill>
          <patternFill>
            <bgColor theme="0"/>
          </patternFill>
        </fill>
      </dxf>
    </rfmt>
    <rfmt sheetId="2" sqref="H8" start="0" length="0">
      <dxf>
        <fill>
          <patternFill>
            <bgColor theme="0"/>
          </patternFill>
        </fill>
      </dxf>
    </rfmt>
    <rfmt sheetId="2" sqref="I8" start="0" length="0">
      <dxf>
        <fill>
          <patternFill>
            <bgColor theme="0"/>
          </patternFill>
        </fill>
      </dxf>
    </rfmt>
    <rfmt sheetId="2" sqref="J8" start="0" length="0">
      <dxf>
        <fill>
          <patternFill>
            <bgColor theme="0"/>
          </patternFill>
        </fill>
      </dxf>
    </rfmt>
    <rfmt sheetId="2" sqref="K8" start="0" length="0">
      <dxf>
        <fill>
          <patternFill>
            <bgColor theme="0"/>
          </patternFill>
        </fill>
      </dxf>
    </rfmt>
    <rfmt sheetId="2" sqref="L8" start="0" length="0">
      <dxf>
        <fill>
          <patternFill>
            <bgColor theme="0"/>
          </patternFill>
        </fill>
      </dxf>
    </rfmt>
    <rfmt sheetId="2" sqref="M8" start="0" length="0">
      <dxf>
        <fill>
          <patternFill>
            <bgColor theme="0"/>
          </patternFill>
        </fill>
      </dxf>
    </rfmt>
    <rfmt sheetId="2" sqref="N8" start="0" length="0">
      <dxf>
        <fill>
          <patternFill>
            <bgColor theme="0"/>
          </patternFill>
        </fill>
      </dxf>
    </rfmt>
    <rfmt sheetId="2" sqref="O8" start="0" length="0">
      <dxf>
        <fill>
          <patternFill>
            <bgColor theme="0"/>
          </patternFill>
        </fill>
      </dxf>
    </rfmt>
    <rfmt sheetId="2" sqref="P8" start="0" length="0">
      <dxf>
        <fill>
          <patternFill>
            <bgColor theme="0"/>
          </patternFill>
        </fill>
      </dxf>
    </rfmt>
    <rfmt sheetId="2" sqref="Q8" start="0" length="0">
      <dxf>
        <fill>
          <patternFill>
            <bgColor theme="0"/>
          </patternFill>
        </fill>
      </dxf>
    </rfmt>
    <rfmt sheetId="2" sqref="R8" start="0" length="0">
      <dxf>
        <fill>
          <patternFill>
            <bgColor theme="0"/>
          </patternFill>
        </fill>
      </dxf>
    </rfmt>
    <rfmt sheetId="2" sqref="S8" start="0" length="0">
      <dxf>
        <fill>
          <patternFill>
            <bgColor theme="0"/>
          </patternFill>
        </fill>
      </dxf>
    </rfmt>
    <rfmt sheetId="2" sqref="T8" start="0" length="0">
      <dxf>
        <fill>
          <patternFill>
            <bgColor theme="0"/>
          </patternFill>
        </fill>
      </dxf>
    </rfmt>
    <rfmt sheetId="2" sqref="U8" start="0" length="0">
      <dxf>
        <fill>
          <patternFill>
            <bgColor theme="0"/>
          </patternFill>
        </fill>
      </dxf>
    </rfmt>
    <rfmt sheetId="2" sqref="V8" start="0" length="0">
      <dxf>
        <fill>
          <patternFill>
            <bgColor theme="0"/>
          </patternFill>
        </fill>
      </dxf>
    </rfmt>
    <rfmt sheetId="2" sqref="W8" start="0" length="0">
      <dxf>
        <fill>
          <patternFill>
            <bgColor theme="0"/>
          </patternFill>
        </fill>
      </dxf>
    </rfmt>
    <rfmt sheetId="2" sqref="X8" start="0" length="0">
      <dxf>
        <fill>
          <patternFill>
            <bgColor theme="0"/>
          </patternFill>
        </fill>
      </dxf>
    </rfmt>
    <rfmt sheetId="2" sqref="Y8" start="0" length="0">
      <dxf>
        <fill>
          <patternFill>
            <bgColor theme="0"/>
          </patternFill>
        </fill>
      </dxf>
    </rfmt>
    <rfmt sheetId="2" sqref="Z8" start="0" length="0">
      <dxf>
        <fill>
          <patternFill>
            <bgColor theme="0"/>
          </patternFill>
        </fill>
      </dxf>
    </rfmt>
    <rfmt sheetId="2" sqref="AA8" start="0" length="0">
      <dxf>
        <fill>
          <patternFill>
            <bgColor theme="0"/>
          </patternFill>
        </fill>
      </dxf>
    </rfmt>
    <rfmt sheetId="2" sqref="AB8" start="0" length="0">
      <dxf>
        <fill>
          <patternFill>
            <bgColor theme="0"/>
          </patternFill>
        </fill>
      </dxf>
    </rfmt>
    <rfmt sheetId="2" sqref="AC8" start="0" length="0">
      <dxf>
        <fill>
          <patternFill>
            <bgColor theme="0"/>
          </patternFill>
        </fill>
      </dxf>
    </rfmt>
    <rfmt sheetId="2" sqref="AD8" start="0" length="0">
      <dxf>
        <fill>
          <patternFill>
            <bgColor theme="0"/>
          </patternFill>
        </fill>
      </dxf>
    </rfmt>
    <rfmt sheetId="2" sqref="AE8" start="0" length="0">
      <dxf>
        <fill>
          <patternFill>
            <bgColor theme="0"/>
          </patternFill>
        </fill>
      </dxf>
    </rfmt>
    <rfmt sheetId="2" sqref="AF8" start="0" length="0">
      <dxf>
        <fill>
          <patternFill>
            <bgColor theme="0"/>
          </patternFill>
        </fill>
      </dxf>
    </rfmt>
    <rfmt sheetId="2" sqref="AG8" start="0" length="0">
      <dxf>
        <fill>
          <patternFill>
            <bgColor theme="0"/>
          </patternFill>
        </fill>
      </dxf>
    </rfmt>
    <rfmt sheetId="2" sqref="AH8" start="0" length="0">
      <dxf>
        <fill>
          <patternFill>
            <bgColor theme="0"/>
          </patternFill>
        </fill>
      </dxf>
    </rfmt>
    <rfmt sheetId="2" sqref="AI8" start="0" length="0">
      <dxf>
        <fill>
          <patternFill>
            <bgColor theme="0"/>
          </patternFill>
        </fill>
      </dxf>
    </rfmt>
    <rfmt sheetId="2" sqref="AJ8" start="0" length="0">
      <dxf>
        <fill>
          <patternFill>
            <bgColor theme="0"/>
          </patternFill>
        </fill>
      </dxf>
    </rfmt>
    <rfmt sheetId="2" sqref="AK8" start="0" length="0">
      <dxf>
        <fill>
          <patternFill>
            <bgColor theme="0"/>
          </patternFill>
        </fill>
      </dxf>
    </rfmt>
    <rfmt sheetId="2" sqref="AL8" start="0" length="0">
      <dxf>
        <fill>
          <patternFill>
            <bgColor theme="0"/>
          </patternFill>
        </fill>
      </dxf>
    </rfmt>
    <rfmt sheetId="2" sqref="AM8" start="0" length="0">
      <dxf>
        <fill>
          <patternFill>
            <bgColor theme="0"/>
          </patternFill>
        </fill>
      </dxf>
    </rfmt>
    <rfmt sheetId="2" sqref="AN8" start="0" length="0">
      <dxf>
        <fill>
          <patternFill>
            <bgColor theme="0"/>
          </patternFill>
        </fill>
      </dxf>
    </rfmt>
    <rfmt sheetId="2" sqref="AO8" start="0" length="0">
      <dxf>
        <fill>
          <patternFill>
            <bgColor theme="0"/>
          </patternFill>
        </fill>
      </dxf>
    </rfmt>
    <rfmt sheetId="2" sqref="AP8" start="0" length="0">
      <dxf>
        <fill>
          <patternFill>
            <bgColor theme="0"/>
          </patternFill>
        </fill>
      </dxf>
    </rfmt>
    <rfmt sheetId="2" sqref="AQ8" start="0" length="0">
      <dxf>
        <fill>
          <patternFill>
            <bgColor theme="0"/>
          </patternFill>
        </fill>
      </dxf>
    </rfmt>
    <rfmt sheetId="2" sqref="AR8" start="0" length="0">
      <dxf>
        <fill>
          <patternFill>
            <bgColor theme="0"/>
          </patternFill>
        </fill>
      </dxf>
    </rfmt>
    <rfmt sheetId="2" sqref="AS8" start="0" length="0">
      <dxf>
        <fill>
          <patternFill>
            <bgColor theme="0"/>
          </patternFill>
        </fill>
      </dxf>
    </rfmt>
    <rfmt sheetId="2" sqref="AT8" start="0" length="0">
      <dxf>
        <fill>
          <patternFill>
            <bgColor theme="0"/>
          </patternFill>
        </fill>
      </dxf>
    </rfmt>
    <rfmt sheetId="2" sqref="AU8" start="0" length="0">
      <dxf>
        <fill>
          <patternFill>
            <bgColor theme="0"/>
          </patternFill>
        </fill>
      </dxf>
    </rfmt>
    <rfmt sheetId="2" sqref="AV8" start="0" length="0">
      <dxf>
        <fill>
          <patternFill>
            <bgColor theme="0"/>
          </patternFill>
        </fill>
      </dxf>
    </rfmt>
    <rfmt sheetId="2" sqref="AW8" start="0" length="0">
      <dxf>
        <fill>
          <patternFill>
            <bgColor theme="0"/>
          </patternFill>
        </fill>
      </dxf>
    </rfmt>
    <rfmt sheetId="2" sqref="AX8" start="0" length="0">
      <dxf>
        <fill>
          <patternFill>
            <bgColor theme="0"/>
          </patternFill>
        </fill>
      </dxf>
    </rfmt>
    <rfmt sheetId="2" sqref="AY8" start="0" length="0">
      <dxf>
        <fill>
          <patternFill>
            <bgColor theme="0"/>
          </patternFill>
        </fill>
      </dxf>
    </rfmt>
    <rfmt sheetId="2" sqref="AZ8" start="0" length="0">
      <dxf>
        <fill>
          <patternFill>
            <bgColor theme="0"/>
          </patternFill>
        </fill>
      </dxf>
    </rfmt>
    <rfmt sheetId="2" sqref="BA8" start="0" length="0">
      <dxf>
        <fill>
          <patternFill>
            <bgColor theme="0"/>
          </patternFill>
        </fill>
      </dxf>
    </rfmt>
    <rfmt sheetId="2" sqref="BB8" start="0" length="0">
      <dxf>
        <fill>
          <patternFill>
            <bgColor theme="0"/>
          </patternFill>
        </fill>
      </dxf>
    </rfmt>
    <rfmt sheetId="2" sqref="BC8" start="0" length="0">
      <dxf>
        <fill>
          <patternFill>
            <bgColor theme="0"/>
          </patternFill>
        </fill>
      </dxf>
    </rfmt>
    <rfmt sheetId="2" sqref="BD8" start="0" length="0">
      <dxf>
        <fill>
          <patternFill>
            <bgColor theme="0"/>
          </patternFill>
        </fill>
      </dxf>
    </rfmt>
    <rfmt sheetId="2" sqref="BE8" start="0" length="0">
      <dxf>
        <fill>
          <patternFill>
            <bgColor theme="0"/>
          </patternFill>
        </fill>
      </dxf>
    </rfmt>
    <rfmt sheetId="2" sqref="BF8" start="0" length="0">
      <dxf>
        <fill>
          <patternFill>
            <bgColor theme="0"/>
          </patternFill>
        </fill>
      </dxf>
    </rfmt>
    <rfmt sheetId="2" sqref="BG8" start="0" length="0">
      <dxf>
        <fill>
          <patternFill>
            <bgColor theme="0"/>
          </patternFill>
        </fill>
      </dxf>
    </rfmt>
    <rfmt sheetId="2" sqref="BH8" start="0" length="0">
      <dxf>
        <fill>
          <patternFill>
            <bgColor theme="0"/>
          </patternFill>
        </fill>
      </dxf>
    </rfmt>
    <rfmt sheetId="2" sqref="BI8" start="0" length="0">
      <dxf>
        <fill>
          <patternFill>
            <bgColor theme="0"/>
          </patternFill>
        </fill>
      </dxf>
    </rfmt>
    <rfmt sheetId="2" sqref="BJ8" start="0" length="0">
      <dxf>
        <fill>
          <patternFill>
            <bgColor theme="0"/>
          </patternFill>
        </fill>
      </dxf>
    </rfmt>
    <rfmt sheetId="2" sqref="BK8" start="0" length="0">
      <dxf>
        <fill>
          <patternFill>
            <bgColor theme="0"/>
          </patternFill>
        </fill>
      </dxf>
    </rfmt>
    <rfmt sheetId="2" sqref="BL8" start="0" length="0">
      <dxf>
        <fill>
          <patternFill>
            <bgColor theme="0"/>
          </patternFill>
        </fill>
      </dxf>
    </rfmt>
    <rfmt sheetId="2" sqref="BM8" start="0" length="0">
      <dxf>
        <fill>
          <patternFill>
            <bgColor theme="0"/>
          </patternFill>
        </fill>
      </dxf>
    </rfmt>
    <rfmt sheetId="2" sqref="BN8" start="0" length="0">
      <dxf>
        <fill>
          <patternFill>
            <bgColor theme="0"/>
          </patternFill>
        </fill>
      </dxf>
    </rfmt>
    <rfmt sheetId="2" sqref="BO8" start="0" length="0">
      <dxf>
        <fill>
          <patternFill>
            <bgColor theme="0"/>
          </patternFill>
        </fill>
      </dxf>
    </rfmt>
    <rfmt sheetId="2" sqref="BP8" start="0" length="0">
      <dxf>
        <fill>
          <patternFill>
            <bgColor theme="0"/>
          </patternFill>
        </fill>
      </dxf>
    </rfmt>
    <rfmt sheetId="2" sqref="BQ8" start="0" length="0">
      <dxf>
        <fill>
          <patternFill>
            <bgColor theme="0"/>
          </patternFill>
        </fill>
      </dxf>
    </rfmt>
  </rrc>
  <rfmt sheetId="2" sqref="C11">
    <dxf>
      <fill>
        <patternFill>
          <bgColor theme="4" tint="0.79998168889431442"/>
        </patternFill>
      </fill>
    </dxf>
  </rfmt>
  <rfmt sheetId="1" sqref="P3">
    <dxf>
      <fill>
        <patternFill>
          <bgColor theme="4" tint="0.79998168889431442"/>
        </patternFill>
      </fill>
    </dxf>
  </rfmt>
  <rcc rId="415" sId="1">
    <oc r="P3" t="inlineStr">
      <is>
        <r>
          <t xml:space="preserve">początkowo - budżet Policji                                                                                      </t>
        </r>
        <r>
          <rPr>
            <b/>
            <sz val="14"/>
            <rFont val="Calibri"/>
            <family val="2"/>
            <charset val="238"/>
          </rPr>
          <t xml:space="preserve">* środki na zadanie związane z dostosowaniem policyjnych systemów informatycznych do wymagań SIS Recast na rok 2022 </t>
        </r>
        <r>
          <rPr>
            <b/>
            <u/>
            <sz val="14"/>
            <rFont val="Calibri"/>
            <family val="2"/>
            <charset val="238"/>
          </rPr>
          <t xml:space="preserve">zostały zabezpieczone </t>
        </r>
        <r>
          <rPr>
            <b/>
            <sz val="14"/>
            <rFont val="Calibri"/>
            <family val="2"/>
            <charset val="238"/>
          </rPr>
          <t>w ramach Funduszu Wsparcia Policji, a koszty utrzymania od roku 2023 będą planowane w ramach budżetu Policji  - zatem wnoszenie w projekcie o zwiększenie limitów budżetowych z tym związanych jest aktualnie bezzasadne /pismo I Z-cy Komendanda GP</t>
        </r>
        <r>
          <rPr>
            <b/>
            <u/>
            <sz val="14"/>
            <rFont val="Calibri"/>
            <family val="2"/>
            <charset val="238"/>
          </rPr>
          <t xml:space="preserve"> z 27.12.21</t>
        </r>
        <r>
          <rPr>
            <b/>
            <sz val="14"/>
            <rFont val="Calibri"/>
            <family val="2"/>
            <charset val="238"/>
          </rPr>
          <t>/</t>
        </r>
      </is>
    </oc>
    <nc r="P3" t="inlineStr">
      <is>
        <t>1/ budżet Policji;                                                                               2/ środki na zadanie związane z dostosowaniem policyjnych systemów informatycznych do wymagań SIS Recast na rok 2022 zostały zabezpieczone w ramach Funduszu Wsparcia Policji, a koszty utrzymania od roku 2023 będą planowane w ramach budżetu Policji.</t>
      </is>
    </nc>
  </rcc>
  <rcc rId="416" sId="1">
    <oc r="R3" t="inlineStr">
      <is>
        <r>
          <rPr>
            <sz val="11"/>
            <rFont val="Calibri"/>
            <family val="2"/>
            <charset val="238"/>
          </rPr>
          <t xml:space="preserve">info 2.11.21 - Po realizacji, utrzmanie w latach 2021-22 w ramach obowiązującej obecnie umowy.
</t>
        </r>
        <r>
          <rPr>
            <b/>
            <sz val="11"/>
            <rFont val="Calibri"/>
            <family val="2"/>
            <charset val="238"/>
          </rPr>
          <t xml:space="preserve">Środki w wysokości 1 000 000,00 PLN na dostosowanie </t>
        </r>
        <r>
          <rPr>
            <sz val="11"/>
            <rFont val="Calibri"/>
            <family val="2"/>
            <charset val="238"/>
          </rPr>
          <t xml:space="preserve"> stanowią kwotę szacunkową. Aktualnie trwają prace nad końcową wyceną. BŁiI </t>
        </r>
        <r>
          <rPr>
            <b/>
            <sz val="11"/>
            <rFont val="Calibri"/>
            <family val="2"/>
            <charset val="238"/>
          </rPr>
          <t xml:space="preserve">KGP nie posiada środków finansowych na jego realizację. </t>
        </r>
        <r>
          <rPr>
            <sz val="11"/>
            <rFont val="Calibri"/>
            <family val="2"/>
            <charset val="238"/>
          </rPr>
          <t xml:space="preserve">
Odpowiednie pismo o przyznanie środków finansowych było wysłane do BF KGP - na chwilę obecną BŁiI </t>
        </r>
        <r>
          <rPr>
            <b/>
            <sz val="11"/>
            <rFont val="Calibri"/>
            <family val="2"/>
            <charset val="238"/>
          </rPr>
          <t>KGP nie otrzymało środków.</t>
        </r>
        <r>
          <rPr>
            <sz val="11"/>
            <rFont val="Calibri"/>
            <family val="2"/>
            <charset val="238"/>
          </rPr>
          <t xml:space="preserve"> 
</t>
        </r>
        <r>
          <rPr>
            <b/>
            <sz val="11"/>
            <rFont val="Calibri"/>
            <family val="2"/>
            <charset val="238"/>
          </rPr>
          <t xml:space="preserve">Rezygnacja z ww. zadania, doprowadzi do braku możliwości dostosowania KSIP do zmian w SIS, 
a zatem </t>
        </r>
        <r>
          <rPr>
            <b/>
            <u/>
            <sz val="11"/>
            <rFont val="Calibri"/>
            <family val="2"/>
            <charset val="238"/>
          </rPr>
          <t xml:space="preserve">Policja nie będzie mogła rejestrować i wyszukiwać wybranych informacji w SIS. </t>
        </r>
        <r>
          <rPr>
            <sz val="11"/>
            <color rgb="FF0070C0"/>
            <rFont val="Calibri"/>
            <family val="2"/>
            <charset val="238"/>
          </rPr>
          <t xml:space="preserve">
</t>
        </r>
        <r>
          <rPr>
            <sz val="11"/>
            <rFont val="Calibri"/>
            <family val="2"/>
            <charset val="238"/>
          </rPr>
          <t>+                                                                                                         dane z KS 9.12.21: możliwe zabezpieczenie 1 mln po uchwaleniu ustawy modernizacyjnej - ustawy o ustanowieniu "Programu modernizacji Policji, Straży Granicznej, Państwowej Straży Pożarnej i Służby Ochrony Państwa w latach 2022-2025"; ma wejść w życie 1 stycznia 2022 r.</t>
        </r>
      </is>
    </oc>
    <nc r="R3"/>
  </rcc>
  <rcc rId="417" sId="1">
    <oc r="R4" t="inlineStr">
      <is>
        <r>
          <t xml:space="preserve">
info 2.11.21 Kalkulacja przez WWP BŁiI KGP - info. WUSIM 
BŁiI KGP-</t>
        </r>
        <r>
          <rPr>
            <b/>
            <sz val="11"/>
            <color theme="1"/>
            <rFont val="Calibri"/>
            <family val="2"/>
            <charset val="238"/>
          </rPr>
          <t>aktualnie brak środków.</t>
        </r>
        <r>
          <rPr>
            <sz val="11"/>
            <color theme="1"/>
            <rFont val="Calibri"/>
            <family val="2"/>
            <charset val="238"/>
          </rPr>
          <t xml:space="preserve">
</t>
        </r>
      </is>
    </oc>
    <nc r="R4"/>
  </rcc>
  <rcc rId="418" sId="1">
    <oc r="R5" t="inlineStr">
      <is>
        <r>
          <t xml:space="preserve"> WUSIM BŁiI KGP - </t>
        </r>
        <r>
          <rPr>
            <b/>
            <sz val="11"/>
            <color theme="1"/>
            <rFont val="Calibri"/>
            <family val="2"/>
            <charset val="238"/>
          </rPr>
          <t>środki zabezpieczone.</t>
        </r>
        <r>
          <rPr>
            <sz val="11"/>
            <color theme="1"/>
            <rFont val="Calibri"/>
            <family val="2"/>
            <charset val="238"/>
          </rPr>
          <t xml:space="preserve">
</t>
        </r>
      </is>
    </oc>
    <nc r="R5"/>
  </rcc>
  <rcc rId="419" sId="1">
    <oc r="R6" t="inlineStr">
      <is>
        <r>
          <t xml:space="preserve"> WUSIM BŁiI KGP - </t>
        </r>
        <r>
          <rPr>
            <b/>
            <sz val="11"/>
            <color theme="1"/>
            <rFont val="Calibri"/>
            <family val="2"/>
            <charset val="238"/>
          </rPr>
          <t>środki zabezpieczone.</t>
        </r>
        <r>
          <rPr>
            <sz val="11"/>
            <color theme="1"/>
            <rFont val="Calibri"/>
            <family val="2"/>
            <charset val="238"/>
          </rPr>
          <t xml:space="preserve">
</t>
        </r>
      </is>
    </oc>
    <nc r="R6"/>
  </rcc>
  <rcc rId="420" sId="1">
    <oc r="R7" t="inlineStr">
      <is>
        <r>
          <t>WUSIM BŁiI KGP -</t>
        </r>
        <r>
          <rPr>
            <b/>
            <sz val="11"/>
            <color theme="1"/>
            <rFont val="Calibri"/>
            <family val="2"/>
            <charset val="238"/>
          </rPr>
          <t xml:space="preserve"> aktualnie brak środków.     </t>
        </r>
        <r>
          <rPr>
            <sz val="11"/>
            <color theme="1"/>
            <rFont val="Calibri"/>
            <family val="2"/>
            <charset val="238"/>
          </rPr>
          <t xml:space="preserve">                                                                               
</t>
        </r>
      </is>
    </oc>
    <nc r="R7"/>
  </rcc>
  <rcc rId="421" sId="1">
    <oc r="R8" t="inlineStr">
      <is>
        <r>
          <t xml:space="preserve"> </t>
        </r>
        <r>
          <rPr>
            <b/>
            <sz val="11"/>
            <color theme="1"/>
            <rFont val="Calibri"/>
            <family val="2"/>
            <charset val="238"/>
          </rPr>
          <t>brak środków                                                                                                           + źródło: raport okresowy z realizacji projektu z okresu lipiec-wrzesień  '21 - ok 200 000 zł brutto umowa serwisowa na sprzęt, ok 1400 000 zł brutto umowa zakupu wsparcia w zakresie utrzymania systemu</t>
        </r>
        <r>
          <rPr>
            <sz val="11"/>
            <color theme="1"/>
            <rFont val="Calibri"/>
            <family val="2"/>
            <charset val="238"/>
          </rPr>
          <t xml:space="preserve">
</t>
        </r>
      </is>
    </oc>
    <nc r="R8"/>
  </rcc>
  <rcc rId="422" sId="1">
    <oc r="P4" t="inlineStr">
      <is>
        <t>z budżetu Policji; kalkulacja kosztów oszacowana w  oparciu o iloczyn roboczogodzin pomnożonych przez  stawkę godzinową starszego programisty.</t>
      </is>
    </oc>
    <nc r="P4" t="inlineStr">
      <is>
        <t>budżet Policji</t>
      </is>
    </nc>
  </rcc>
  <rcc rId="423" sId="1" odxf="1" dxf="1">
    <oc r="P5" t="inlineStr">
      <is>
        <t xml:space="preserve">z budżetu Policji </t>
      </is>
    </oc>
    <nc r="P5" t="inlineStr">
      <is>
        <t>budżet Policji</t>
      </is>
    </nc>
    <odxf>
      <font>
        <sz val="11"/>
        <color theme="1"/>
        <name val="Calibri"/>
        <scheme val="minor"/>
      </font>
      <border outline="0">
        <right/>
      </border>
    </odxf>
    <ndxf>
      <font>
        <sz val="11"/>
        <color auto="1"/>
        <name val="Calibri"/>
        <scheme val="minor"/>
      </font>
      <border outline="0">
        <right style="thin">
          <color indexed="64"/>
        </right>
      </border>
    </ndxf>
  </rcc>
  <rcc rId="424" sId="1" odxf="1" dxf="1">
    <oc r="P6" t="inlineStr">
      <is>
        <t xml:space="preserve">z budżetu Policji </t>
      </is>
    </oc>
    <nc r="P6" t="inlineStr">
      <is>
        <t>budżet Policji</t>
      </is>
    </nc>
    <odxf>
      <font>
        <sz val="11"/>
        <color theme="1"/>
        <name val="Calibri"/>
        <scheme val="minor"/>
      </font>
      <border outline="0">
        <right/>
      </border>
    </odxf>
    <ndxf>
      <font>
        <sz val="11"/>
        <color auto="1"/>
        <name val="Calibri"/>
        <scheme val="minor"/>
      </font>
      <border outline="0">
        <right style="thin">
          <color indexed="64"/>
        </right>
      </border>
    </ndxf>
  </rcc>
  <rcc rId="425" sId="1" odxf="1" dxf="1">
    <oc r="P7" t="inlineStr">
      <is>
        <r>
          <t xml:space="preserve">z budżetu Policji - w odsienieniu do poziomu 14 mln PLN                                                                                               </t>
        </r>
        <r>
          <rPr>
            <b/>
            <sz val="11"/>
            <color theme="1"/>
            <rFont val="Calibri"/>
            <family val="2"/>
            <charset val="238"/>
          </rPr>
          <t xml:space="preserve">uwaga MSWiA: uwzględniono dane z pisma KGP z 18.08.21; przy wzroście kosztów  (OSR) o 4 mln PLN </t>
        </r>
        <r>
          <rPr>
            <b/>
            <u/>
            <sz val="11"/>
            <color theme="1"/>
            <rFont val="Calibri"/>
            <family val="2"/>
            <charset val="238"/>
          </rPr>
          <t>nie podano źródła ich finansowania</t>
        </r>
      </is>
    </oc>
    <nc r="P7" t="inlineStr">
      <is>
        <t>budżet Policji</t>
      </is>
    </nc>
    <odxf>
      <font>
        <sz val="11"/>
        <color theme="1"/>
        <name val="Calibri"/>
        <scheme val="minor"/>
      </font>
      <border outline="0">
        <right/>
      </border>
    </odxf>
    <ndxf>
      <font>
        <sz val="11"/>
        <color auto="1"/>
        <name val="Calibri"/>
        <scheme val="minor"/>
      </font>
      <border outline="0">
        <right style="thin">
          <color indexed="64"/>
        </right>
      </border>
    </ndxf>
  </rcc>
  <rcc rId="426" sId="1" odxf="1" dxf="1">
    <oc r="P8" t="inlineStr">
      <is>
        <t xml:space="preserve">z budżetu Policji </t>
      </is>
    </oc>
    <nc r="P8" t="inlineStr">
      <is>
        <t>budżet Policji</t>
      </is>
    </nc>
    <odxf>
      <font>
        <sz val="11"/>
        <color theme="1"/>
        <name val="Calibri"/>
        <scheme val="minor"/>
      </font>
      <border outline="0">
        <right/>
      </border>
    </odxf>
    <ndxf>
      <font>
        <sz val="11"/>
        <color auto="1"/>
        <name val="Calibri"/>
        <scheme val="minor"/>
      </font>
      <border outline="0">
        <right style="thin">
          <color indexed="64"/>
        </right>
      </border>
    </ndxf>
  </rcc>
  <rfmt sheetId="1" sqref="R3:R8">
    <dxf>
      <fill>
        <patternFill>
          <bgColor theme="4" tint="0.79998168889431442"/>
        </patternFill>
      </fill>
    </dxf>
  </rfmt>
  <rcc rId="427" sId="1">
    <oc r="R9" t="inlineStr">
      <is>
        <r>
          <t>mail 2.11.21 - obecnie BŁil KGSG realizuje projekt nr</t>
        </r>
        <r>
          <rPr>
            <b/>
            <sz val="11"/>
            <color theme="1"/>
            <rFont val="Calibri"/>
            <family val="2"/>
            <charset val="238"/>
          </rPr>
          <t xml:space="preserve"> PL/2020/PR/0104</t>
        </r>
        <r>
          <rPr>
            <sz val="11"/>
            <color theme="1"/>
            <rFont val="Calibri"/>
            <family val="2"/>
            <charset val="238"/>
          </rPr>
          <t xml:space="preserve"> Wypełnienie wymogów Rozporządzenia SIS Recast nr 2018/1861 w zakresie sprzętu teleinformatycznego na kwotę </t>
        </r>
        <r>
          <rPr>
            <b/>
            <sz val="11"/>
            <color theme="1"/>
            <rFont val="Calibri"/>
            <family val="2"/>
            <charset val="238"/>
          </rPr>
          <t>5 386 652,70 zł</t>
        </r>
        <r>
          <rPr>
            <sz val="11"/>
            <color theme="1"/>
            <rFont val="Calibri"/>
            <family val="2"/>
            <charset val="238"/>
          </rPr>
          <t xml:space="preserve"> - w tym zadanie Doposażenie Zarządu do Spraw Cudzoziemców KGSG w sprzęt teleinformatyczny na kwotę</t>
        </r>
        <r>
          <rPr>
            <b/>
            <sz val="11"/>
            <color theme="1"/>
            <rFont val="Calibri"/>
            <family val="2"/>
            <charset val="238"/>
          </rPr>
          <t xml:space="preserve"> 528 398,70 zł (+wiersz 11 tabeli)                                                                                                                        2/ </t>
        </r>
        <r>
          <rPr>
            <b/>
            <u/>
            <sz val="11"/>
            <color theme="1"/>
            <rFont val="Calibri"/>
            <family val="2"/>
            <charset val="238"/>
          </rPr>
          <t>brakująca kwota</t>
        </r>
        <r>
          <rPr>
            <b/>
            <sz val="11"/>
            <color theme="1"/>
            <rFont val="Calibri"/>
            <family val="2"/>
            <charset val="238"/>
          </rPr>
          <t xml:space="preserve"> do zabezpieczenia kosztów zakupu sprzętu dla Straży Granicznej to 4.858.254,00 PLN (wiersz 12 tabeli)</t>
        </r>
      </is>
    </oc>
    <nc r="R9" t="inlineStr">
      <is>
        <r>
          <t>mail 2.11.21 - obecnie BŁil KGSG realizuje projekt nr</t>
        </r>
        <r>
          <rPr>
            <b/>
            <sz val="11"/>
            <color theme="1"/>
            <rFont val="Calibri"/>
            <family val="2"/>
            <charset val="238"/>
          </rPr>
          <t xml:space="preserve"> PL/2020/PR/0104</t>
        </r>
        <r>
          <rPr>
            <sz val="11"/>
            <color theme="1"/>
            <rFont val="Calibri"/>
            <family val="2"/>
            <charset val="238"/>
          </rPr>
          <t xml:space="preserve"> Wypełnienie wymogów Rozporządzenia SIS Recast nr 2018/1861 w zakresie sprzętu teleinformatycznego na kwotę </t>
        </r>
        <r>
          <rPr>
            <b/>
            <sz val="11"/>
            <color theme="1"/>
            <rFont val="Calibri"/>
            <family val="2"/>
            <charset val="238"/>
          </rPr>
          <t>5 386 652,70 zł</t>
        </r>
        <r>
          <rPr>
            <sz val="11"/>
            <color theme="1"/>
            <rFont val="Calibri"/>
            <family val="2"/>
            <charset val="238"/>
          </rPr>
          <t xml:space="preserve"> - w tym zadanie Doposażenie Zarządu do Spraw Cudzoziemców KGSG w sprzęt teleinformatyczny na kwotę</t>
        </r>
        <r>
          <rPr>
            <b/>
            <sz val="11"/>
            <color theme="1"/>
            <rFont val="Calibri"/>
            <family val="2"/>
            <charset val="238"/>
          </rPr>
          <t xml:space="preserve"> 528 398,70 zł (wiersz 11 tabeli)                                                                                                                        </t>
        </r>
      </is>
    </nc>
  </rcc>
  <rcc rId="428" sId="1">
    <oc r="P9" t="inlineStr">
      <is>
        <r>
          <t xml:space="preserve">FBW Ww. 2 działania będą realizowane i finansowane z Funduszu Bezpieczeństwa Wewnętrznego za pośrednictwem wniosku o przyznanie dofinansowania z Funduszu Bezpieczeństwa Wewnętrznego (cel szczegółowy 2: Granice, cel krajowy 6: Potencjał krajowy) /uwaga już nieaktualne:„Doposażenie SG w sprzęt teleinformatyczny w związku z zapisami Rozporządzenia 2018/1861"-źródło: raport okresowy z realizacji projektu za okres lipiec-wrzesień  '21/ "Wypełnienie wymogów Rozporządzenia SIS Recast nr 2018/1861 w zakresie sprzętu teleinformatycznego” opiewającego na kwotę </t>
        </r>
        <r>
          <rPr>
            <b/>
            <sz val="11"/>
            <color theme="1"/>
            <rFont val="Calibri"/>
            <family val="2"/>
            <charset val="238"/>
          </rPr>
          <t>5 386 652,70</t>
        </r>
        <r>
          <rPr>
            <sz val="11"/>
            <color theme="1"/>
            <rFont val="Calibri"/>
            <family val="2"/>
            <charset val="238"/>
          </rPr>
          <t xml:space="preserve"> PLN (poziom 100 % dofinansowania z funduszu). </t>
        </r>
        <r>
          <rPr>
            <b/>
            <sz val="11"/>
            <color theme="1"/>
            <rFont val="Calibri"/>
            <family val="2"/>
            <charset val="238"/>
          </rPr>
          <t>Brakująca kwota</t>
        </r>
        <r>
          <rPr>
            <sz val="11"/>
            <color theme="1"/>
            <rFont val="Calibri"/>
            <family val="2"/>
            <charset val="238"/>
          </rPr>
          <t xml:space="preserve"> do zabezpieczenia kosztów zakupu sprzętu dla Straży Granicznej to </t>
        </r>
        <r>
          <rPr>
            <i/>
            <sz val="11"/>
            <color theme="1"/>
            <rFont val="Calibri"/>
            <family val="2"/>
            <charset val="238"/>
          </rPr>
          <t>4 045 235,00 PLN</t>
        </r>
        <r>
          <rPr>
            <sz val="11"/>
            <color theme="1"/>
            <rFont val="Calibri"/>
            <family val="2"/>
            <charset val="238"/>
          </rPr>
          <t xml:space="preserve"> </t>
        </r>
        <r>
          <rPr>
            <b/>
            <sz val="11"/>
            <color theme="1"/>
            <rFont val="Calibri"/>
            <family val="2"/>
            <charset val="238"/>
          </rPr>
          <t>/uwaga: wzrost kwoty zgodnie z info 2.11.21 do 4.858.254,00 PLN/</t>
        </r>
      </is>
    </oc>
    <nc r="P9" t="inlineStr">
      <is>
        <r>
          <t xml:space="preserve">1/ FBW                                                                                                       2/ KGSG realizuje projekt nr PL/2020/PR/0104 "Wypełnienie wymogów Rozporządzenia SIS Recast nr 2018/1861 w zakresie sprzętu teleinformatycznego" na kwotę 5 386 652,70 PLN - w tym zadanie "Doposażenie Zarządu do Spraw Cudzoziemców KGSG w sprzęt teleinformatyczny" na kwotę 528 398,70 PLN. finansowane z Funduszu Bezpieczeństwa Wewnętrznego za pośrednictwem wniosku o przyznanie dofinansowania z Funduszu Bezpieczeństwa Wewnętrznego (cel szczegółowy 2: Granice, cel krajowy 6: Potencjał krajowy) /uwaga już nieaktualne:„Doposażenie SG w sprzęt teleinformatyczny w związku z zapisami Rozporządzenia 2018/1861"-źródło: raport okresowy z realizacji projektu za okres lipiec-wrzesień  '21/ "Wypełnienie wymogów Rozporządzenia SIS Recast nr 2018/1861 w zakresie sprzętu teleinformatycznego” opiewającego na kwotę </t>
        </r>
        <r>
          <rPr>
            <b/>
            <sz val="11"/>
            <color theme="1"/>
            <rFont val="Calibri"/>
            <family val="2"/>
            <charset val="238"/>
          </rPr>
          <t>5 386 652,70</t>
        </r>
        <r>
          <rPr>
            <sz val="11"/>
            <color theme="1"/>
            <rFont val="Calibri"/>
            <family val="2"/>
            <charset val="238"/>
          </rPr>
          <t xml:space="preserve"> PLN (poziom 100 % dofinansowania z funduszu). </t>
        </r>
        <r>
          <rPr>
            <b/>
            <sz val="11"/>
            <color theme="1"/>
            <rFont val="Calibri"/>
            <family val="2"/>
            <charset val="238"/>
          </rPr>
          <t>Brakująca kwota</t>
        </r>
        <r>
          <rPr>
            <sz val="11"/>
            <color theme="1"/>
            <rFont val="Calibri"/>
            <family val="2"/>
            <charset val="238"/>
          </rPr>
          <t xml:space="preserve"> do zabezpieczenia kosztów zakupu sprzętu dla Straży Granicznej to</t>
        </r>
        <r>
          <rPr>
            <b/>
            <sz val="11"/>
            <color theme="1"/>
            <rFont val="Calibri"/>
            <family val="2"/>
            <charset val="238"/>
          </rPr>
          <t xml:space="preserve"> 4.858.254,00 PLN (wiersz 12 tabeli).</t>
        </r>
      </is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R9" start="0" length="0">
    <dxf>
      <fill>
        <patternFill patternType="solid">
          <bgColor theme="9" tint="0.79998168889431442"/>
        </patternFill>
      </fill>
      <alignment horizontal="left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xfDxf="1" sqref="Q3" start="0" length="0">
    <dxf>
      <fill>
        <patternFill patternType="solid">
          <bgColor theme="4" tint="0.79998168889431442"/>
        </patternFill>
      </fill>
      <alignment horizontal="left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m rId="429" sheetId="1" source="R9" destination="Q9" sourceSheetId="1">
    <rfmt sheetId="1" sqref="Q9" start="0" length="0">
      <dxf>
        <fill>
          <patternFill patternType="solid">
            <bgColor theme="9" tint="0.79998168889431442"/>
          </patternFill>
        </fill>
        <alignment horizontal="left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</rm>
  <rfmt sheetId="1" sqref="R9">
    <dxf>
      <fill>
        <patternFill>
          <bgColor theme="9" tint="0.79998168889431442"/>
        </patternFill>
      </fill>
    </dxf>
  </rfmt>
  <rcc rId="430" sId="1">
    <oc r="Q9" t="inlineStr">
      <is>
        <r>
          <t>mail 2.11.21 - obecnie BŁil KGSG realizuje projekt nr</t>
        </r>
        <r>
          <rPr>
            <b/>
            <sz val="11"/>
            <color theme="1"/>
            <rFont val="Calibri"/>
            <family val="2"/>
            <charset val="238"/>
          </rPr>
          <t xml:space="preserve"> PL/2020/PR/0104</t>
        </r>
        <r>
          <rPr>
            <sz val="11"/>
            <color theme="1"/>
            <rFont val="Calibri"/>
            <family val="2"/>
            <charset val="238"/>
          </rPr>
          <t xml:space="preserve"> Wypełnienie wymogów Rozporządzenia SIS Recast nr 2018/1861 w zakresie sprzętu teleinformatycznego na kwotę </t>
        </r>
        <r>
          <rPr>
            <b/>
            <sz val="11"/>
            <color theme="1"/>
            <rFont val="Calibri"/>
            <family val="2"/>
            <charset val="238"/>
          </rPr>
          <t>5 386 652,70 zł</t>
        </r>
        <r>
          <rPr>
            <sz val="11"/>
            <color theme="1"/>
            <rFont val="Calibri"/>
            <family val="2"/>
            <charset val="238"/>
          </rPr>
          <t xml:space="preserve"> - w tym zadanie Doposażenie Zarządu do Spraw Cudzoziemców KGSG w sprzęt teleinformatyczny na kwotę</t>
        </r>
        <r>
          <rPr>
            <b/>
            <sz val="11"/>
            <color theme="1"/>
            <rFont val="Calibri"/>
            <family val="2"/>
            <charset val="238"/>
          </rPr>
          <t xml:space="preserve"> 528 398,70 zł (wiersz 11 tabeli)                                                                                                                        </t>
        </r>
      </is>
    </oc>
    <nc r="Q9"/>
  </rcc>
  <rcc rId="431" sId="1">
    <oc r="P3" t="inlineStr">
      <is>
        <t>1/ budżet Policji;                                                                               2/ środki na zadanie związane z dostosowaniem policyjnych systemów informatycznych do wymagań SIS Recast na rok 2022 zostały zabezpieczone w ramach Funduszu Wsparcia Policji, a koszty utrzymania od roku 2023 będą planowane w ramach budżetu Policji.</t>
      </is>
    </oc>
    <nc r="P3" t="inlineStr">
      <is>
        <t>1/ budżet Policji                                                                                       2/ Środki na zadanie związane z dostosowaniem policyjnych systemów informatycznych do wymagań SIS Recast na rok 2022 zostały zabezpieczone w ramach Funduszu Wsparcia Policji, a koszty utrzymania od roku 2023 będą planowane w ramach budżetu Policji</t>
      </is>
    </nc>
  </rcc>
  <rcc rId="432" sId="1" odxf="1" dxf="1">
    <oc r="P14" t="inlineStr">
      <is>
        <t>z budżetu Policji</t>
      </is>
    </oc>
    <nc r="P14" t="inlineStr">
      <is>
        <t>budżet Policji</t>
      </is>
    </nc>
    <odxf>
      <font>
        <sz val="11"/>
        <color theme="1"/>
        <name val="Calibri"/>
        <scheme val="minor"/>
      </font>
      <border outline="0">
        <right/>
      </border>
    </odxf>
    <ndxf>
      <font>
        <sz val="11"/>
        <color auto="1"/>
        <name val="Calibri"/>
        <scheme val="minor"/>
      </font>
      <border outline="0">
        <right style="thin">
          <color indexed="64"/>
        </right>
      </border>
    </ndxf>
  </rcc>
  <rcc rId="433" sId="1" odxf="1" dxf="1">
    <oc r="P16" t="inlineStr">
      <is>
        <r>
          <t xml:space="preserve">1/ koszty zabezpieczone - vide pismo z 27.12.21;                                                               2/ pismo z 2.11.21 - z budżetu Policji + WUSIM BŁiI KGP - aktualnie brak środków;                                                                                                                                                            </t>
        </r>
        <r>
          <rPr>
            <sz val="11"/>
            <color rgb="FFFF0000"/>
            <rFont val="Calibri"/>
            <family val="2"/>
            <charset val="238"/>
          </rPr>
          <t xml:space="preserve">3/ z budżetu Programu Modernizacji Policji.  </t>
        </r>
        <r>
          <rPr>
            <sz val="11"/>
            <color theme="1"/>
            <rFont val="Calibri"/>
            <family val="2"/>
            <charset val="238"/>
          </rPr>
          <t xml:space="preserve">                                                                      </t>
        </r>
      </is>
    </oc>
    <nc r="P16" t="inlineStr">
      <is>
        <t>budżet Policji</t>
      </is>
    </nc>
    <odxf>
      <font>
        <sz val="11"/>
        <color theme="1"/>
        <name val="Calibri"/>
        <scheme val="minor"/>
      </font>
      <border outline="0">
        <right/>
        <bottom style="medium">
          <color indexed="64"/>
        </bottom>
      </border>
    </odxf>
    <ndxf>
      <font>
        <sz val="11"/>
        <color auto="1"/>
        <name val="Calibri"/>
        <scheme val="minor"/>
      </font>
      <border outline="0">
        <right style="thin">
          <color indexed="64"/>
        </right>
        <bottom style="thin">
          <color indexed="64"/>
        </bottom>
      </border>
    </ndxf>
  </rcc>
  <rcc rId="434" sId="1" odxf="1" dxf="1">
    <oc r="P15" t="inlineStr">
      <is>
        <r>
          <rPr>
            <sz val="11"/>
            <rFont val="Calibri"/>
            <family val="2"/>
            <charset val="238"/>
          </rPr>
          <t xml:space="preserve">1/ koszty zabezpieczone - vide pismo z 27.12.21;                                                                 2/ pismo z 2.11.21 - z budżetu Policji + WUSIM BŁiI KGP - aktualnie brak środków na koszty utrzymania;                                                                                                                                                                                                                                           </t>
        </r>
        <r>
          <rPr>
            <sz val="11"/>
            <color rgb="FFFF0000"/>
            <rFont val="Calibri"/>
            <family val="2"/>
            <charset val="238"/>
          </rPr>
          <t>3/ Programu Modernizacji Policji kwota 13 247 100,00, serwis na pierwszy rok 4 649 400,00 zł z budżetu Policji, kolejne lata po uwzględnieniu wzrostu kosztów ok. 5000 000,00 z budżetu Policji.</t>
        </r>
        <r>
          <rPr>
            <sz val="11"/>
            <rFont val="Calibri"/>
            <family val="2"/>
            <charset val="238"/>
          </rPr>
          <t xml:space="preserve"> </t>
        </r>
        <r>
          <rPr>
            <sz val="11"/>
            <color rgb="FFFF0000"/>
            <rFont val="Calibri"/>
            <family val="2"/>
            <charset val="238"/>
          </rPr>
          <t xml:space="preserve">                                                                               </t>
        </r>
      </is>
    </oc>
    <nc r="P15" t="inlineStr">
      <is>
        <t>budżet Policji</t>
      </is>
    </nc>
    <odxf>
      <font>
        <color rgb="FFFF0000"/>
      </font>
      <border outline="0">
        <right/>
      </border>
    </odxf>
    <ndxf>
      <font>
        <color auto="1"/>
      </font>
      <border outline="0">
        <right style="thin">
          <color indexed="64"/>
        </right>
      </border>
    </ndxf>
  </rcc>
  <rcc rId="435" sId="1">
    <oc r="R15" t="inlineStr">
      <is>
        <t xml:space="preserve">ww. koszty CLKP modernizacji SIS II UWZGLĘDNIAJĄ w ramach projektu 12.SIS dot. modernizacji systemu AFIS, w tym stworzenia  interfejsu do weryfikacji dopasowań biometrycznych SIS II - obok obsługi weryfikacji TPTP - również  realizację zadania "Automatyzacja procesów biznesowych w zakresie udostępniania danych biometrycznych ze zbiorów daktyloskopijnych", tj.  automatyzacji obsługi wniosków w zakresie udostępniania danych daktyloskopijnych użytkownikom instytucjonalnym /wykonawca, w związku z opóźnieniami w realizacji projektu, zgodził się (jest formalny aneks) zrealizować ww. zadanie w ramach dotychczas uzgodnionego wynagrodzenia (change request dla AFIS) - info z z 20.10.21 M. Kalinowski/.       </t>
      </is>
    </oc>
    <nc r="R15"/>
  </rcc>
  <rcc rId="436" sId="1">
    <oc r="P13" t="inlineStr">
      <is>
        <r>
          <t xml:space="preserve">1/ na zatrudnienie nowych pracowników weryfikujących dopasowania opierające się na porównaniu danych biometrycznych konieczne będzie przyznanie CLKP przez Ministra Spraw Wewnętrznych i Administracji dodatkowych środków na ten cel;                                                                                                                                                                             2/CLKP, </t>
        </r>
        <r>
          <rPr>
            <u/>
            <sz val="10.5"/>
            <color theme="1"/>
            <rFont val="Calibri"/>
            <family val="2"/>
            <charset val="238"/>
          </rPr>
          <t>niezależnie od szacunków określonych w OSR do projektu ustawy</t>
        </r>
        <r>
          <rPr>
            <sz val="10.5"/>
            <color theme="1"/>
            <rFont val="Calibri"/>
            <family val="2"/>
            <charset val="238"/>
          </rPr>
          <t xml:space="preserve">, dostrzegło potrzebę uwzględnienia kosztów związanych z weryfikacją uzyskanych przez uprawnione organy lub służby dopasowań w części związanej z wizerunkiem twarzy i fotografiami. Koszty te obejmą:
1) zatrudnienie nowych pracowników weryfikujących dopasowania związane z wizerunkiem twarzy i fotografiami - </t>
        </r>
        <r>
          <rPr>
            <u/>
            <sz val="10.5"/>
            <color theme="1"/>
            <rFont val="Calibri"/>
            <family val="2"/>
            <charset val="238"/>
          </rPr>
          <t>koszt roczny szacuje się na około 900 000 PLN</t>
        </r>
        <r>
          <rPr>
            <sz val="10.5"/>
            <color theme="1"/>
            <rFont val="Calibri"/>
            <family val="2"/>
            <charset val="238"/>
          </rPr>
          <t xml:space="preserve">;
2) proces kształcenia nowych pracowników na ekspertów ze specjalności antroposkopijne badania identyfikacyjne;
3) wyposażenie w infrastrukturę sprzętowo-programową dla pracowników dokonujących weryfikacji;
4) dostosowanie warunków technicznych do realizacji weryfikacji dopasowani.
  Jednocześnie nie jest możliwe szczegółowe oszacowanie kosztów funkcji przeszukań na podstawie wizerunków w SIS, gdyż </t>
        </r>
        <r>
          <rPr>
            <u/>
            <sz val="10.5"/>
            <color theme="1"/>
            <rFont val="Calibri"/>
            <family val="2"/>
            <charset val="238"/>
          </rPr>
          <t>brak jest aktualnie wiedzy czy weryfikacja tych dopasowań będzie włączona do aktualnie planowanej modernizacji</t>
        </r>
        <r>
          <rPr>
            <sz val="10.5"/>
            <color theme="1"/>
            <rFont val="Calibri"/>
            <family val="2"/>
            <charset val="238"/>
          </rPr>
          <t xml:space="preserve">, czy też dostosowanie to i jego koszty zostaną ujęte osobno, z uwagi na brak decyzji Unii Europejskiej o uruchomieniu funkcji przeszukań na podstawie wizerunków w centralnym SIS i wyłonieniu dostawcy takiego rozwiązania /vide pismo z 2.11.21/.              
</t>
        </r>
      </is>
    </oc>
    <nc r="P13" t="inlineStr">
      <is>
        <t>dotacja podmiotowa MSWiA</t>
      </is>
    </nc>
  </rcc>
  <rfmt sheetId="1" xfDxf="1" sqref="P10" start="0" length="0">
    <dxf>
      <fill>
        <patternFill patternType="solid">
          <bgColor theme="9" tint="0.79998168889431442"/>
        </patternFill>
      </fill>
      <alignment horizontal="left" wrapText="1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cc rId="437" sId="1">
    <oc r="P10" t="inlineStr">
      <is>
        <t>FBW Ww. 2 działania będą realizowane i finansowane z Funduszu Bezpieczeństwa Wewnętrznego za pośrednictwem wniosku o przyznanie dofinansowania z Funduszu Bezpieczeństwa Wewnętrznego (cel szczegółowy 2: Granice, cel krajowy 6: Potencjał krajowy) „Doposażenie SG w sprzęt teleinformatyczny w związku z zapisami Rozporządzenia 2018/1861” opiewającego na kwotę 5 386 652,70 PLN (poziom 100 % dofinansowania z funduszu). Brakująca kwota do zabezpieczenia kosztów zakupu sprzętu dla Straży Granicznej to 4 045 235,00 PLN.</t>
      </is>
    </oc>
    <nc r="P10" t="inlineStr">
      <is>
        <t xml:space="preserve"> rok 2027 - koszt zakupu nowego sprzętu</t>
      </is>
    </nc>
  </rcc>
  <rcc rId="438" sId="1">
    <oc r="R10" t="inlineStr">
      <is>
        <r>
          <t xml:space="preserve">mail 2.11.21                                                                                                   1/ obecnie BŁil ICGSG realizuje projekt nr </t>
        </r>
        <r>
          <rPr>
            <b/>
            <sz val="11"/>
            <color theme="1"/>
            <rFont val="Calibri"/>
            <family val="2"/>
            <charset val="238"/>
          </rPr>
          <t>PL/2020/PR/0104</t>
        </r>
        <r>
          <rPr>
            <sz val="11"/>
            <color theme="1"/>
            <rFont val="Calibri"/>
            <family val="2"/>
            <charset val="238"/>
          </rPr>
          <t xml:space="preserve"> Wypełnienie wymogów Rozporządzenia SIS Recast nr 2018/1861 w zakresie sprzętu teleinformatycznego na kwotę</t>
        </r>
        <r>
          <rPr>
            <b/>
            <sz val="11"/>
            <color theme="1"/>
            <rFont val="Calibri"/>
            <family val="2"/>
            <charset val="238"/>
          </rPr>
          <t xml:space="preserve"> 5 386 652,70</t>
        </r>
        <r>
          <rPr>
            <sz val="11"/>
            <color theme="1"/>
            <rFont val="Calibri"/>
            <family val="2"/>
            <charset val="238"/>
          </rPr>
          <t xml:space="preserve"> zł - w tym zadanie Doposażenie terenowych jednostek organizacyjnych SG w ustandaryzowane stanowiska komputerowe wraz z czytnikami dokumentów i oprogramowaniem na kwotę </t>
        </r>
        <r>
          <rPr>
            <b/>
            <sz val="11"/>
            <color theme="1"/>
            <rFont val="Calibri"/>
            <family val="2"/>
            <charset val="238"/>
          </rPr>
          <t>4.858 254,00</t>
        </r>
        <r>
          <rPr>
            <sz val="11"/>
            <color theme="1"/>
            <rFont val="Calibri"/>
            <family val="2"/>
            <charset val="238"/>
          </rPr>
          <t xml:space="preserve"> zł  </t>
        </r>
        <r>
          <rPr>
            <b/>
            <sz val="11"/>
            <color theme="1"/>
            <rFont val="Calibri"/>
            <family val="2"/>
            <charset val="238"/>
          </rPr>
          <t>(+ wiersz 12 tabeli)                                                                                                   2/ rok 2027 - koszty zakupu nowego sprzętu</t>
        </r>
      </is>
    </oc>
    <nc r="R10"/>
  </rcc>
  <rcc rId="439" sId="1">
    <oc r="R12" t="inlineStr">
      <is>
        <r>
          <t xml:space="preserve">mail 2.11.21                                                                                                          1/w obecnej strukturze organizacyjnej ZdsC KGSG przewidziano 7 etatów eksperta, w oparciu o które zostanie utworzona służba dyżurna funkcjonująca w ramach Biura SIRENE zlokalizowanego w KGP. Z informacji przekazanych przez BF KGSG w 2020 wynikało, że roczny koszt netto utrzymania wskazanej struktury etatowej wyniesie </t>
        </r>
        <r>
          <rPr>
            <b/>
            <sz val="11"/>
            <color theme="1"/>
            <rFont val="Calibri"/>
            <family val="2"/>
            <charset val="238"/>
          </rPr>
          <t>635 000</t>
        </r>
        <r>
          <rPr>
            <sz val="11"/>
            <color theme="1"/>
            <rFont val="Calibri"/>
            <family val="2"/>
            <charset val="238"/>
          </rPr>
          <t xml:space="preserve"> PLN.                                                                                                                                      2/ na podstawie wyników planowanej po operacyjnym wdrożeniu SIS ewaluacji - decyzje dot. ewentualnego zwiększenie ww. struktury etatowej, celem zapewnienia efektywnej realizacji ww. zadań w przyjętym systemie ciągłym (zmianowym).</t>
        </r>
      </is>
    </oc>
    <nc r="R12"/>
  </rcc>
  <rcc rId="440" sId="1">
    <oc r="P12" t="inlineStr">
      <is>
        <t>z budżetu KGSG</t>
      </is>
    </oc>
    <nc r="P12" t="inlineStr">
      <is>
        <t>1/ budżet KGSG                                                                                  2/ w obecnej strukturze organizacyjnej ZdsC KGSG przewidziano 7 etatów eksperta, w oparciu o które zostanie utworzona służba dyżurna funkcjonująca w ramach Biura SIRENE zlokalizowanego w KGP- roczny koszt netto utrzymania wskazanej struktury etatowej wyniesie 635 000 PLN.                                                                                                                                      3/ na podstawie wyników planowanej po operacyjnym wdrożeniu SIS ewaluacji - decyzje dot. ewentualnego zwiększenie ww. struktury etatowej, celem zapewnienia efektywnej realizacji ww. zadań w przyjętym systemie ciągłym (zmianowym).</t>
      </is>
    </nc>
  </rcc>
  <rcc rId="441" sId="1">
    <oc r="R11" t="inlineStr">
      <is>
        <r>
          <t xml:space="preserve">mail 2.11.21:                                                                                                          1/ kwota "brakujące środki" odnosi się do kwoty zamówienia tzw. opcji, która </t>
        </r>
        <r>
          <rPr>
            <b/>
            <sz val="11"/>
            <color theme="1"/>
            <rFont val="Calibri"/>
            <family val="2"/>
            <charset val="238"/>
          </rPr>
          <t>nie jest zabezpieczona w budżecie SG;</t>
        </r>
        <r>
          <rPr>
            <sz val="11"/>
            <color theme="1"/>
            <rFont val="Calibri"/>
            <family val="2"/>
            <charset val="238"/>
          </rPr>
          <t xml:space="preserve">                                    2/ aktualna kwota przeznaczona na realizację zadania Doposażenie terenowych jednostek organizacyjnych SG w ustandaryzowane stanowiska komputerowe wraz z czytnikami dokumentów i oprogramowaniem w ramach </t>
        </r>
        <r>
          <rPr>
            <u/>
            <sz val="11"/>
            <color theme="1"/>
            <rFont val="Calibri"/>
            <family val="2"/>
            <charset val="238"/>
          </rPr>
          <t>zamówienia podstawoweg</t>
        </r>
        <r>
          <rPr>
            <sz val="11"/>
            <color theme="1"/>
            <rFont val="Calibri"/>
            <family val="2"/>
            <charset val="238"/>
          </rPr>
          <t xml:space="preserve">o wynosi </t>
        </r>
        <r>
          <rPr>
            <b/>
            <sz val="11"/>
            <color theme="1"/>
            <rFont val="Calibri"/>
            <family val="2"/>
            <charset val="238"/>
          </rPr>
          <t>4 858 254,00 z</t>
        </r>
        <r>
          <rPr>
            <sz val="11"/>
            <color theme="1"/>
            <rFont val="Calibri"/>
            <family val="2"/>
            <charset val="238"/>
          </rPr>
          <t xml:space="preserve">ł (FBW), w sytuacji realizacji zamówienia </t>
        </r>
        <r>
          <rPr>
            <u/>
            <sz val="11"/>
            <color theme="1"/>
            <rFont val="Calibri"/>
            <family val="2"/>
            <charset val="238"/>
          </rPr>
          <t xml:space="preserve">w ramach opcji brakująca jest kwota </t>
        </r>
        <r>
          <rPr>
            <b/>
            <u/>
            <sz val="11"/>
            <color theme="1"/>
            <rFont val="Calibri"/>
            <family val="2"/>
            <charset val="238"/>
          </rPr>
          <t>4 858 254,00 zł (czyli łącznie 9.716.508 zł);</t>
        </r>
        <r>
          <rPr>
            <sz val="11"/>
            <color theme="1"/>
            <rFont val="Calibri"/>
            <family val="2"/>
            <charset val="238"/>
          </rPr>
          <t xml:space="preserve">                                                                         3/ planowane są działania do pozyskania przedmiotowych środków tytułem Wieloletnich Ram Finansowych UE 2021-2027 w ramach realizacji projektu wielkoskalowe systemy informatyczne w zakresie modernizacji systemu VIS w SG, co jest obecnie przedmiotem konsultacji z UE.</t>
        </r>
      </is>
    </oc>
    <nc r="R11"/>
  </rcc>
  <rfmt sheetId="1" xfDxf="1" sqref="P11" start="0" length="0">
    <dxf>
      <fill>
        <patternFill patternType="solid">
          <bgColor theme="9" tint="0.79998168889431442"/>
        </patternFill>
      </fill>
      <alignment horizontal="left" wrapText="1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cc rId="442" sId="1">
    <nc r="P11" t="inlineStr">
      <is>
        <t>Planowane są działania celem pozyskania przedmiotowych środków tytułem Wieloletnich Ram Finansowych UE 2021-2027 w ramach realizacji projektu "Wielkoskalowe systemy informatyczne w zakresie modernizacji systemu VIS w SG", co jest obecnie przedmiotem konsultacji z UE.</t>
      </is>
    </nc>
  </rcc>
  <rcc rId="443" sId="1">
    <oc r="P9" t="inlineStr">
      <is>
        <r>
          <t xml:space="preserve">1/ FBW                                                                                                       2/ KGSG realizuje projekt nr PL/2020/PR/0104 "Wypełnienie wymogów Rozporządzenia SIS Recast nr 2018/1861 w zakresie sprzętu teleinformatycznego" na kwotę 5 386 652,70 PLN - w tym zadanie "Doposażenie Zarządu do Spraw Cudzoziemców KGSG w sprzęt teleinformatyczny" na kwotę 528 398,70 PLN. finansowane z Funduszu Bezpieczeństwa Wewnętrznego za pośrednictwem wniosku o przyznanie dofinansowania z Funduszu Bezpieczeństwa Wewnętrznego (cel szczegółowy 2: Granice, cel krajowy 6: Potencjał krajowy) /uwaga już nieaktualne:„Doposażenie SG w sprzęt teleinformatyczny w związku z zapisami Rozporządzenia 2018/1861"-źródło: raport okresowy z realizacji projektu za okres lipiec-wrzesień  '21/ "Wypełnienie wymogów Rozporządzenia SIS Recast nr 2018/1861 w zakresie sprzętu teleinformatycznego” opiewającego na kwotę </t>
        </r>
        <r>
          <rPr>
            <b/>
            <sz val="11"/>
            <color theme="1"/>
            <rFont val="Calibri"/>
            <family val="2"/>
            <charset val="238"/>
          </rPr>
          <t>5 386 652,70</t>
        </r>
        <r>
          <rPr>
            <sz val="11"/>
            <color theme="1"/>
            <rFont val="Calibri"/>
            <family val="2"/>
            <charset val="238"/>
          </rPr>
          <t xml:space="preserve"> PLN (poziom 100 % dofinansowania z funduszu). </t>
        </r>
        <r>
          <rPr>
            <b/>
            <sz val="11"/>
            <color theme="1"/>
            <rFont val="Calibri"/>
            <family val="2"/>
            <charset val="238"/>
          </rPr>
          <t>Brakująca kwota</t>
        </r>
        <r>
          <rPr>
            <sz val="11"/>
            <color theme="1"/>
            <rFont val="Calibri"/>
            <family val="2"/>
            <charset val="238"/>
          </rPr>
          <t xml:space="preserve"> do zabezpieczenia kosztów zakupu sprzętu dla Straży Granicznej to</t>
        </r>
        <r>
          <rPr>
            <b/>
            <sz val="11"/>
            <color theme="1"/>
            <rFont val="Calibri"/>
            <family val="2"/>
            <charset val="238"/>
          </rPr>
          <t xml:space="preserve"> 4.858.254,00 PLN (wiersz 12 tabeli).</t>
        </r>
      </is>
    </oc>
    <nc r="P9" t="inlineStr">
      <is>
        <t xml:space="preserve">1/ Fundusz Bezpieczeństwa Wewnętrznego                                                                                                       2/ KGSG realizuje projekt nr PL/2020/PR/0104 "Wypełnienie wymogów Rozporządzenia SIS Recast nr 2018/1861 w zakresie sprzętu teleinformatycznego" (dofinansowanie na poziomie 100% Cel szczegółowy 2: Granice, cel krajowy 6: Potencjał krajowy) na kwotę 5 386 652,70 PLN - w tym zadanie "Doposażenie Zarządu do Spraw Cudzoziemców KGSG w sprzęt teleinformatyczny" na kwotę 528 398,70 PLN oraz zadanie "Doposażenie terenowych jednostek organizacyjnych SG w ustandaryzowane stanowiska komputerowe wraz z czytnikami dokumentów i oprogramowaniem" na kwotę 4.858 254,00 PLN w ramach zamówienia podstawowego - w sytuacji realizacji zamówienia w ramach opcji koszt wzrośnie do  9.716.508 PLN (dodatkowa kwota - wiersz 11 tabeli).                                                                                        </t>
      </is>
    </nc>
  </rcc>
  <rcv guid="{250232EC-58FE-4AEF-A082-7F8954EC4C01}" action="delete"/>
  <rcv guid="{250232EC-58FE-4AEF-A082-7F8954EC4C01}" action="add"/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" sId="1">
    <oc r="R17" t="inlineStr">
      <is>
        <r>
          <rPr>
            <b/>
            <sz val="11"/>
            <color theme="1"/>
            <rFont val="Calibri"/>
            <family val="2"/>
            <charset val="238"/>
          </rPr>
          <t xml:space="preserve">mail z 28.10.21      </t>
        </r>
        <r>
          <rPr>
            <sz val="11"/>
            <color theme="1"/>
            <rFont val="Calibri"/>
            <family val="2"/>
            <charset val="238"/>
          </rPr>
          <t xml:space="preserve">                                                                                        1/koszty  potencjalnych zmian dokonywanych w systemie SIS Agencja Wywiadu będzie finansować</t>
        </r>
        <r>
          <rPr>
            <b/>
            <sz val="11"/>
            <color theme="1"/>
            <rFont val="Calibri"/>
            <family val="2"/>
            <charset val="238"/>
          </rPr>
          <t xml:space="preserve"> ze środków własnych</t>
        </r>
        <r>
          <rPr>
            <sz val="11"/>
            <color theme="1"/>
            <rFont val="Calibri"/>
            <family val="2"/>
            <charset val="238"/>
          </rPr>
          <t xml:space="preserve">.                                                                                                                    2/ </t>
        </r>
        <r>
          <rPr>
            <b/>
            <sz val="11"/>
            <color theme="1"/>
            <rFont val="Calibri"/>
            <family val="2"/>
            <charset val="238"/>
          </rPr>
          <t>Trudno jest określić jakie będą kwoty roczne</t>
        </r>
        <r>
          <rPr>
            <sz val="11"/>
            <color theme="1"/>
            <rFont val="Calibri"/>
            <family val="2"/>
            <charset val="238"/>
          </rPr>
          <t xml:space="preserve">, ponieważ będzie to uzależnione od zakresu zmian jakie będą wprowadzane w SIS  - </t>
        </r>
        <r>
          <rPr>
            <u/>
            <sz val="11"/>
            <color theme="1"/>
            <rFont val="Calibri"/>
            <family val="2"/>
            <charset val="238"/>
          </rPr>
          <t>info BEZ TABELI = brak zmiany danych</t>
        </r>
        <r>
          <rPr>
            <sz val="11"/>
            <color theme="1"/>
            <rFont val="Calibri"/>
            <family val="2"/>
            <charset val="238"/>
          </rPr>
          <t xml:space="preserve">
</t>
        </r>
      </is>
    </oc>
    <nc r="R17"/>
  </rcc>
  <rcc rId="445" sId="1">
    <oc r="R18" t="inlineStr">
      <is>
        <r>
          <t>mail z 5.11.21 -</t>
        </r>
        <r>
          <rPr>
            <b/>
            <sz val="11"/>
            <color theme="1"/>
            <rFont val="Calibri"/>
            <family val="2"/>
            <charset val="238"/>
          </rPr>
          <t xml:space="preserve"> Koszty dostosowani</t>
        </r>
        <r>
          <rPr>
            <sz val="11"/>
            <color theme="1"/>
            <rFont val="Calibri"/>
            <family val="2"/>
            <charset val="238"/>
          </rPr>
          <t xml:space="preserve">a są szacunkowe i mogą ulec zmianie w późniejszym terminie po przeprowadzeniu pełnej analizy ostatecznej wersji dokumentacji technicznej systemu SIS.
</t>
        </r>
        <r>
          <rPr>
            <b/>
            <sz val="11"/>
            <color theme="1"/>
            <rFont val="Calibri"/>
            <family val="2"/>
            <charset val="238"/>
          </rPr>
          <t xml:space="preserve">Podane koszty utrzymania dotyczą </t>
        </r>
        <r>
          <rPr>
            <b/>
            <u/>
            <sz val="11"/>
            <color theme="1"/>
            <rFont val="Calibri"/>
            <family val="2"/>
            <charset val="238"/>
          </rPr>
          <t>całego systemu</t>
        </r>
        <r>
          <rPr>
            <b/>
            <sz val="11"/>
            <color theme="1"/>
            <rFont val="Calibri"/>
            <family val="2"/>
            <charset val="238"/>
          </rPr>
          <t xml:space="preserve"> SARP.</t>
        </r>
        <r>
          <rPr>
            <sz val="11"/>
            <color theme="1"/>
            <rFont val="Calibri"/>
            <family val="2"/>
            <charset val="238"/>
          </rPr>
          <t xml:space="preserve">
</t>
        </r>
      </is>
    </oc>
    <nc r="R18"/>
  </rcc>
  <rcc rId="446" sId="1">
    <oc r="P17" t="inlineStr">
      <is>
        <r>
          <rPr>
            <b/>
            <sz val="11"/>
            <color theme="1"/>
            <rFont val="Calibri"/>
            <family val="2"/>
            <charset val="238"/>
          </rPr>
          <t>1/ finansowanie ze środków własnych                            2/ mail z 14.12.20 r.</t>
        </r>
        <r>
          <rPr>
            <sz val="11"/>
            <color theme="1"/>
            <rFont val="Calibri"/>
            <family val="2"/>
            <charset val="238"/>
          </rPr>
          <t xml:space="preserve"> Bazując na dotychczasowych doświadczeniach z eksploatowanym przez Agencję Wywiadu systemem i jego dostosowaniem do zmian w systemach zewnętrznych szacujemy wysokość kosztów w przedmiotowej sprawie w granicach 200-300 tys. zł brutto  </t>
        </r>
        <r>
          <rPr>
            <b/>
            <sz val="11"/>
            <color theme="1"/>
            <rFont val="Calibri"/>
            <family val="2"/>
            <charset val="238"/>
          </rPr>
          <t xml:space="preserve">                                                                                                           </t>
        </r>
      </is>
    </oc>
    <nc r="P17" t="inlineStr">
      <is>
        <t>koszty dotyczą całego systemu</t>
      </is>
    </nc>
  </rcc>
  <rcc rId="447" sId="1">
    <oc r="P18" t="inlineStr">
      <is>
        <t>mail 5.11.21 - 1/ źródło finansowania - budżet CBA;       2/ brak mozliwości oszacowania w związku z brakiem dokumentacji technicznej</t>
      </is>
    </oc>
    <nc r="P18" t="inlineStr">
      <is>
        <t>koszty dotyczą całego systemu</t>
      </is>
    </nc>
  </rcc>
  <rcc rId="448" sId="1">
    <oc r="R19" t="inlineStr">
      <is>
        <r>
          <t xml:space="preserve">mail 29.10.21 - moduł łączący system Wiza-Konsul z KSI jest integralną częścią całego systemu i </t>
        </r>
        <r>
          <rPr>
            <b/>
            <sz val="11"/>
            <color theme="1"/>
            <rFont val="Calibri"/>
            <family val="2"/>
            <charset val="238"/>
          </rPr>
          <t>nie jest możliwe określenie kosztów utrzymania jedynie dla tego modułu</t>
        </r>
        <r>
          <rPr>
            <sz val="11"/>
            <color theme="1"/>
            <rFont val="Calibri"/>
            <family val="2"/>
            <charset val="238"/>
          </rPr>
          <t xml:space="preserve"> </t>
        </r>
      </is>
    </oc>
    <nc r="R19"/>
  </rcc>
  <rcc rId="449" sId="1">
    <oc r="P19" t="inlineStr">
      <is>
        <t>w związku z brakiem bardziej szczegółowych informacji co do technicznej natury plaowanych zmian koszty dostosowania są szacunkowe i mogą ulec zmianie w późniejszym terminie</t>
      </is>
    </oc>
    <nc r="P19" t="inlineStr">
      <is>
        <t>brak możliwości oszacowania kosztów utrzymania jednego z modułów systemu</t>
      </is>
    </nc>
  </rcc>
  <rcc rId="450" sId="1">
    <oc r="P20" t="inlineStr">
      <is>
        <t>oszacowanie kosztów na podstawie podpisanej umowy na utrzymanie i modyfikację systemu</t>
      </is>
    </oc>
    <nc r="P20"/>
  </rcc>
  <rcc rId="451" sId="1">
    <oc r="P21" t="inlineStr">
      <is>
        <t>na obecnym etapie nie jest możliwe
oszacowanie kosztów wdrażania zmian technicznych.
Wycena kosztów wdrożenia zmian będzie możliwa dopiero po przedłożeniu przez Biuro
Łączności i Informatyki KGP dokumentacji technicznej dla systemu SIS II.</t>
      </is>
    </oc>
    <nc r="P21"/>
  </rcc>
  <rcc rId="452" sId="1">
    <oc r="R21" t="inlineStr">
      <is>
        <r>
          <t xml:space="preserve">mail 3.11.21 -                                                                                                        1/ szacunkowe koszty dostosowania systemu do wymogów najnowszej wersji systemu KSI (10.0.0 beta), ew. korekta nie będzie znacząca;
2/ szacowanie kosztów utrzymania systemu w trakcie;                  3/ </t>
        </r>
        <r>
          <rPr>
            <b/>
            <sz val="11"/>
            <color theme="1"/>
            <rFont val="Calibri"/>
            <family val="2"/>
            <charset val="238"/>
          </rPr>
          <t xml:space="preserve">w najbliższym czasie przekazane zostaną informacje dot. pozostałych kosztów, tj.: ww. (pkt 2) i </t>
        </r>
        <r>
          <rPr>
            <b/>
            <u/>
            <sz val="11"/>
            <color theme="1"/>
            <rFont val="Calibri"/>
            <family val="2"/>
            <charset val="238"/>
          </rPr>
          <t>kosztów czytników</t>
        </r>
        <r>
          <rPr>
            <b/>
            <sz val="11"/>
            <color theme="1"/>
            <rFont val="Calibri"/>
            <family val="2"/>
            <charset val="238"/>
          </rPr>
          <t xml:space="preserve">
niezbędnych do wykonywania kontroli w zakresie identyfikacji osób na podstawie odbitek linii papilarnych oraz informację nt. źródeł finansowania całości wydatków zw. z projektem</t>
        </r>
      </is>
    </oc>
    <nc r="R21"/>
  </rcc>
  <rcc rId="453" sId="1">
    <oc r="P22" t="inlineStr">
      <is>
        <r>
          <t xml:space="preserve">budżet                                                                                                         1/ wzrost kwoty zgodnie z pismem MS z 31.12.21                    z zastrzeżeniem, że </t>
        </r>
        <r>
          <rPr>
            <b/>
            <sz val="11"/>
            <color theme="1"/>
            <rFont val="Calibri"/>
            <family val="2"/>
            <charset val="238"/>
          </rPr>
          <t>niemożliwe jest określenie kosztów utrzymania systemu</t>
        </r>
        <r>
          <rPr>
            <sz val="11"/>
            <color theme="1"/>
            <rFont val="Calibri"/>
            <family val="2"/>
            <charset val="238"/>
          </rPr>
          <t xml:space="preserve"> - składa się on z kilkunastu funkcjonalnych modułów, a koszty utrzymania można jedynie szacować do całości rozwiązania, a nie do jego pojedynczego elementu;                                                                                                        2/wstępne szacunki Biura Informatyzacji i Analiz PK opiewały na 400 tys. zł- źródło: uwagi MS do projektu ustawy pkt 9                                                                                                    3/</t>
        </r>
        <r>
          <rPr>
            <b/>
            <sz val="11"/>
            <color theme="1"/>
            <rFont val="Calibri"/>
            <family val="2"/>
            <charset val="238"/>
          </rPr>
          <t xml:space="preserve"> różnica jest wynikiem uwzględnienia zadania związanego z dostępem do bazy policyjnej AFIS w celu pobrania linii papilarnych</t>
        </r>
        <r>
          <rPr>
            <sz val="11"/>
            <color theme="1"/>
            <rFont val="Calibri"/>
            <family val="2"/>
            <charset val="238"/>
          </rPr>
          <t xml:space="preserve"> - jest to usługa ewentualna do wdrożenia, jeśli nie zostanie zrealizowana w ramach integracji KSI z SIS Recast.</t>
        </r>
      </is>
    </oc>
    <nc r="P22" t="inlineStr">
      <is>
        <t>brak możliwości oszacowania kosztów utrzymania jednego z modułów systemu</t>
      </is>
    </nc>
  </rcc>
  <rcc rId="454" sId="1">
    <oc r="R23" t="inlineStr">
      <is>
        <r>
          <t xml:space="preserve">Dane na podst. pisma UdSC z 30.12.21                                                          1/ </t>
        </r>
        <r>
          <rPr>
            <b/>
            <sz val="11"/>
            <color theme="1"/>
            <rFont val="Calibri"/>
            <family val="2"/>
            <charset val="238"/>
          </rPr>
          <t>szacunki dotyczące kosztów utrzymania oparte są o koszty utrzymania całego systemu Pobyt</t>
        </r>
        <r>
          <rPr>
            <sz val="11"/>
            <color theme="1"/>
            <rFont val="Calibri"/>
            <family val="2"/>
            <charset val="238"/>
          </rPr>
          <t xml:space="preserve"> – ze względu na specyfikę
systemu i zależności funkcjonalne w nim występujące nie można wydzielić osobno kosztów utrzymania mechanizmów komunikacyjnych i procesów wdrażanych bądź modyfikowanych w ramach przystosowania do pakietu rozporządzeń SIS Recast;
2/ koszty utrzymania systemu zostały podzielone na 3 główne zadania, tj.
1. Usługa wparcia technicznego systemu Pobyt tj. utrzymania właściwych parametrów jakościowych, dostępności, sprawności, niezawodności i bezawaryjności systemu teleinformatycznego;
2. Wsparcia technicznego producenta, praw do aktualizacji, poprawek dla posiadanego sprzętu teleinformatycznego oraz oprogramowania;
3. Wymiana sprzętu teleinformatycznego oraz oprogramowania w cyklu 6 letnim (wymiana w 6 roku użytkowania) wraz z usługami migracji systemu Pobyt.</t>
        </r>
      </is>
    </oc>
    <nc r="R23" t="inlineStr">
      <is>
        <t xml:space="preserve">
</t>
      </is>
    </nc>
  </rcc>
  <rcc rId="455" sId="1">
    <oc r="P23" t="inlineStr">
      <is>
        <t>budżet</t>
      </is>
    </oc>
    <nc r="P23" t="inlineStr">
      <is>
        <t>1/ budżet                                                                                                      2/ koszty dotyczą całego systemu                                                      3/ koszty utrzymania systemu zostały podzielone na 3 główne zadania: a/ Usługa wparcia technicznego systemu Pobyt tj. utrzymania właściwych parametrów jakościowych, dostępności, sprawności, niezawodności i bezawaryjności systemu teleinformatycznego; b/ Wsparcia technicznego producenta, praw do aktualizacji, poprawek dla posiadanego sprzętu teleinformatycznego oraz oprogramowania; c/ Wymiana sprzętu teleinformatycznego oraz oprogramowania w cyklu 6 letnim (wymiana w 6 roku użytkowania) wraz z usługami migracji systemu Pobyt.</t>
      </is>
    </nc>
  </rcc>
  <rfmt sheetId="1" sqref="AB3:AB4" start="0" length="0">
    <dxf>
      <border>
        <left style="medium">
          <color indexed="64"/>
        </left>
      </border>
    </dxf>
  </rfmt>
  <rfmt sheetId="1" sqref="AB3" start="0" length="0">
    <dxf>
      <border>
        <top style="medium">
          <color indexed="64"/>
        </top>
      </border>
    </dxf>
  </rfmt>
  <rfmt sheetId="1" sqref="AB3:AB4" start="0" length="0">
    <dxf>
      <border>
        <right style="medium">
          <color indexed="64"/>
        </right>
      </border>
    </dxf>
  </rfmt>
  <rfmt sheetId="1" sqref="AB4" start="0" length="0">
    <dxf>
      <border>
        <bottom style="medium">
          <color indexed="64"/>
        </bottom>
      </border>
    </dxf>
  </rfmt>
  <rfmt sheetId="1" sqref="AB3" start="0" length="0">
    <dxf>
      <border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AB4" start="0" length="0">
    <dxf>
      <border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1" sqref="AB4" start="0" length="0">
    <dxf>
      <border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1" sqref="AB3" start="0" length="0">
    <dxf>
      <border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6" sId="2" ref="A30:XFD30" action="deleteRow">
    <rfmt sheetId="2" xfDxf="1" sqref="A30:XFD30" start="0" length="0">
      <dxf>
        <fill>
          <patternFill patternType="solid">
            <bgColor theme="7" tint="0.39997558519241921"/>
          </patternFill>
        </fill>
      </dxf>
    </rfmt>
    <rcc rId="0" sId="2" dxf="1">
      <nc r="A30" t="inlineStr">
        <is>
          <t>Żandarmeria Wojskowa</t>
        </is>
      </nc>
      <ndxf>
        <font>
          <sz val="11"/>
          <color auto="1"/>
          <name val="Calibri"/>
          <scheme val="minor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30" t="inlineStr">
        <is>
          <t>SUD</t>
        </is>
      </nc>
      <ndxf>
        <font>
          <sz val="11"/>
          <color auto="1"/>
          <name val="Calibri"/>
          <scheme val="minor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C30" start="0" length="0">
      <dxf>
        <font>
          <sz val="11"/>
          <color auto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D30" start="0" length="0">
      <dxf>
        <fill>
          <patternFill>
            <bgColor theme="0"/>
          </patternFill>
        </fill>
      </dxf>
    </rfmt>
    <rfmt sheetId="2" sqref="E30" start="0" length="0">
      <dxf>
        <fill>
          <patternFill>
            <bgColor theme="0"/>
          </patternFill>
        </fill>
      </dxf>
    </rfmt>
    <rfmt sheetId="2" sqref="F30" start="0" length="0">
      <dxf>
        <fill>
          <patternFill>
            <bgColor theme="0"/>
          </patternFill>
        </fill>
      </dxf>
    </rfmt>
    <rfmt sheetId="2" sqref="G30" start="0" length="0">
      <dxf>
        <fill>
          <patternFill>
            <bgColor theme="0"/>
          </patternFill>
        </fill>
      </dxf>
    </rfmt>
    <rfmt sheetId="2" sqref="H30" start="0" length="0">
      <dxf>
        <fill>
          <patternFill>
            <bgColor theme="0"/>
          </patternFill>
        </fill>
      </dxf>
    </rfmt>
    <rfmt sheetId="2" sqref="I30" start="0" length="0">
      <dxf>
        <fill>
          <patternFill>
            <bgColor theme="0"/>
          </patternFill>
        </fill>
      </dxf>
    </rfmt>
    <rfmt sheetId="2" sqref="J30" start="0" length="0">
      <dxf>
        <fill>
          <patternFill>
            <bgColor theme="0"/>
          </patternFill>
        </fill>
      </dxf>
    </rfmt>
    <rfmt sheetId="2" sqref="K30" start="0" length="0">
      <dxf>
        <fill>
          <patternFill>
            <bgColor theme="0"/>
          </patternFill>
        </fill>
      </dxf>
    </rfmt>
    <rfmt sheetId="2" sqref="L30" start="0" length="0">
      <dxf>
        <fill>
          <patternFill>
            <bgColor theme="0"/>
          </patternFill>
        </fill>
      </dxf>
    </rfmt>
    <rfmt sheetId="2" sqref="M30" start="0" length="0">
      <dxf>
        <fill>
          <patternFill>
            <bgColor theme="0"/>
          </patternFill>
        </fill>
      </dxf>
    </rfmt>
    <rfmt sheetId="2" sqref="N30" start="0" length="0">
      <dxf>
        <fill>
          <patternFill>
            <bgColor theme="0"/>
          </patternFill>
        </fill>
      </dxf>
    </rfmt>
    <rfmt sheetId="2" sqref="O30" start="0" length="0">
      <dxf>
        <fill>
          <patternFill>
            <bgColor theme="0"/>
          </patternFill>
        </fill>
      </dxf>
    </rfmt>
    <rfmt sheetId="2" sqref="P30" start="0" length="0">
      <dxf>
        <fill>
          <patternFill>
            <bgColor theme="0"/>
          </patternFill>
        </fill>
      </dxf>
    </rfmt>
    <rfmt sheetId="2" sqref="Q30" start="0" length="0">
      <dxf>
        <fill>
          <patternFill>
            <bgColor theme="0"/>
          </patternFill>
        </fill>
      </dxf>
    </rfmt>
    <rfmt sheetId="2" sqref="R30" start="0" length="0">
      <dxf>
        <fill>
          <patternFill>
            <bgColor theme="0"/>
          </patternFill>
        </fill>
      </dxf>
    </rfmt>
    <rfmt sheetId="2" sqref="S30" start="0" length="0">
      <dxf>
        <fill>
          <patternFill>
            <bgColor theme="0"/>
          </patternFill>
        </fill>
      </dxf>
    </rfmt>
    <rfmt sheetId="2" sqref="T30" start="0" length="0">
      <dxf>
        <fill>
          <patternFill>
            <bgColor theme="0"/>
          </patternFill>
        </fill>
      </dxf>
    </rfmt>
    <rfmt sheetId="2" sqref="U30" start="0" length="0">
      <dxf>
        <fill>
          <patternFill>
            <bgColor theme="0"/>
          </patternFill>
        </fill>
      </dxf>
    </rfmt>
    <rfmt sheetId="2" sqref="V30" start="0" length="0">
      <dxf>
        <fill>
          <patternFill>
            <bgColor theme="0"/>
          </patternFill>
        </fill>
      </dxf>
    </rfmt>
    <rfmt sheetId="2" sqref="W30" start="0" length="0">
      <dxf>
        <fill>
          <patternFill>
            <bgColor theme="0"/>
          </patternFill>
        </fill>
      </dxf>
    </rfmt>
    <rfmt sheetId="2" sqref="X30" start="0" length="0">
      <dxf>
        <fill>
          <patternFill>
            <bgColor theme="0"/>
          </patternFill>
        </fill>
      </dxf>
    </rfmt>
    <rfmt sheetId="2" sqref="Y30" start="0" length="0">
      <dxf>
        <fill>
          <patternFill>
            <bgColor theme="0"/>
          </patternFill>
        </fill>
      </dxf>
    </rfmt>
    <rfmt sheetId="2" sqref="Z30" start="0" length="0">
      <dxf>
        <fill>
          <patternFill>
            <bgColor theme="0"/>
          </patternFill>
        </fill>
      </dxf>
    </rfmt>
    <rfmt sheetId="2" sqref="AA30" start="0" length="0">
      <dxf>
        <fill>
          <patternFill>
            <bgColor theme="0"/>
          </patternFill>
        </fill>
      </dxf>
    </rfmt>
    <rfmt sheetId="2" sqref="AB30" start="0" length="0">
      <dxf>
        <fill>
          <patternFill>
            <bgColor theme="0"/>
          </patternFill>
        </fill>
      </dxf>
    </rfmt>
    <rfmt sheetId="2" sqref="AC30" start="0" length="0">
      <dxf>
        <fill>
          <patternFill>
            <bgColor theme="0"/>
          </patternFill>
        </fill>
      </dxf>
    </rfmt>
    <rfmt sheetId="2" sqref="AD30" start="0" length="0">
      <dxf>
        <fill>
          <patternFill>
            <bgColor theme="0"/>
          </patternFill>
        </fill>
      </dxf>
    </rfmt>
    <rfmt sheetId="2" sqref="AE30" start="0" length="0">
      <dxf>
        <fill>
          <patternFill>
            <bgColor theme="0"/>
          </patternFill>
        </fill>
      </dxf>
    </rfmt>
    <rfmt sheetId="2" sqref="AF30" start="0" length="0">
      <dxf>
        <fill>
          <patternFill>
            <bgColor theme="0"/>
          </patternFill>
        </fill>
      </dxf>
    </rfmt>
    <rfmt sheetId="2" sqref="AG30" start="0" length="0">
      <dxf>
        <fill>
          <patternFill>
            <bgColor theme="0"/>
          </patternFill>
        </fill>
      </dxf>
    </rfmt>
    <rfmt sheetId="2" sqref="AH30" start="0" length="0">
      <dxf>
        <fill>
          <patternFill>
            <bgColor theme="0"/>
          </patternFill>
        </fill>
      </dxf>
    </rfmt>
    <rfmt sheetId="2" sqref="AI30" start="0" length="0">
      <dxf>
        <fill>
          <patternFill>
            <bgColor theme="0"/>
          </patternFill>
        </fill>
      </dxf>
    </rfmt>
    <rfmt sheetId="2" sqref="AJ30" start="0" length="0">
      <dxf>
        <fill>
          <patternFill>
            <bgColor theme="0"/>
          </patternFill>
        </fill>
      </dxf>
    </rfmt>
    <rfmt sheetId="2" sqref="AK30" start="0" length="0">
      <dxf>
        <fill>
          <patternFill>
            <bgColor theme="0"/>
          </patternFill>
        </fill>
      </dxf>
    </rfmt>
    <rfmt sheetId="2" sqref="AL30" start="0" length="0">
      <dxf>
        <fill>
          <patternFill>
            <bgColor theme="0"/>
          </patternFill>
        </fill>
      </dxf>
    </rfmt>
    <rfmt sheetId="2" sqref="AM30" start="0" length="0">
      <dxf>
        <fill>
          <patternFill>
            <bgColor theme="0"/>
          </patternFill>
        </fill>
      </dxf>
    </rfmt>
    <rfmt sheetId="2" sqref="AN30" start="0" length="0">
      <dxf>
        <fill>
          <patternFill>
            <bgColor theme="0"/>
          </patternFill>
        </fill>
      </dxf>
    </rfmt>
    <rfmt sheetId="2" sqref="AO30" start="0" length="0">
      <dxf>
        <fill>
          <patternFill>
            <bgColor theme="0"/>
          </patternFill>
        </fill>
      </dxf>
    </rfmt>
    <rfmt sheetId="2" sqref="AP30" start="0" length="0">
      <dxf>
        <fill>
          <patternFill>
            <bgColor theme="0"/>
          </patternFill>
        </fill>
      </dxf>
    </rfmt>
    <rfmt sheetId="2" sqref="AQ30" start="0" length="0">
      <dxf>
        <fill>
          <patternFill>
            <bgColor theme="0"/>
          </patternFill>
        </fill>
      </dxf>
    </rfmt>
    <rfmt sheetId="2" sqref="AR30" start="0" length="0">
      <dxf>
        <fill>
          <patternFill>
            <bgColor theme="0"/>
          </patternFill>
        </fill>
      </dxf>
    </rfmt>
    <rfmt sheetId="2" sqref="AS30" start="0" length="0">
      <dxf>
        <fill>
          <patternFill>
            <bgColor theme="0"/>
          </patternFill>
        </fill>
      </dxf>
    </rfmt>
    <rfmt sheetId="2" sqref="AT30" start="0" length="0">
      <dxf>
        <fill>
          <patternFill>
            <bgColor theme="0"/>
          </patternFill>
        </fill>
      </dxf>
    </rfmt>
    <rfmt sheetId="2" sqref="AU30" start="0" length="0">
      <dxf>
        <fill>
          <patternFill>
            <bgColor theme="0"/>
          </patternFill>
        </fill>
      </dxf>
    </rfmt>
    <rfmt sheetId="2" sqref="AV30" start="0" length="0">
      <dxf>
        <fill>
          <patternFill>
            <bgColor theme="0"/>
          </patternFill>
        </fill>
      </dxf>
    </rfmt>
    <rfmt sheetId="2" sqref="AW30" start="0" length="0">
      <dxf>
        <fill>
          <patternFill>
            <bgColor theme="0"/>
          </patternFill>
        </fill>
      </dxf>
    </rfmt>
    <rfmt sheetId="2" sqref="AX30" start="0" length="0">
      <dxf>
        <fill>
          <patternFill>
            <bgColor theme="0"/>
          </patternFill>
        </fill>
      </dxf>
    </rfmt>
    <rfmt sheetId="2" sqref="AY30" start="0" length="0">
      <dxf>
        <fill>
          <patternFill>
            <bgColor theme="0"/>
          </patternFill>
        </fill>
      </dxf>
    </rfmt>
    <rfmt sheetId="2" sqref="AZ30" start="0" length="0">
      <dxf>
        <fill>
          <patternFill>
            <bgColor theme="0"/>
          </patternFill>
        </fill>
      </dxf>
    </rfmt>
    <rfmt sheetId="2" sqref="BA30" start="0" length="0">
      <dxf>
        <fill>
          <patternFill>
            <bgColor theme="0"/>
          </patternFill>
        </fill>
      </dxf>
    </rfmt>
    <rfmt sheetId="2" sqref="BB30" start="0" length="0">
      <dxf>
        <fill>
          <patternFill>
            <bgColor theme="0"/>
          </patternFill>
        </fill>
      </dxf>
    </rfmt>
    <rfmt sheetId="2" sqref="BC30" start="0" length="0">
      <dxf>
        <fill>
          <patternFill>
            <bgColor theme="0"/>
          </patternFill>
        </fill>
      </dxf>
    </rfmt>
    <rfmt sheetId="2" sqref="BD30" start="0" length="0">
      <dxf>
        <fill>
          <patternFill>
            <bgColor theme="0"/>
          </patternFill>
        </fill>
      </dxf>
    </rfmt>
    <rfmt sheetId="2" sqref="BE30" start="0" length="0">
      <dxf>
        <fill>
          <patternFill>
            <bgColor theme="0"/>
          </patternFill>
        </fill>
      </dxf>
    </rfmt>
    <rfmt sheetId="2" sqref="BF30" start="0" length="0">
      <dxf>
        <fill>
          <patternFill>
            <bgColor theme="0"/>
          </patternFill>
        </fill>
      </dxf>
    </rfmt>
    <rfmt sheetId="2" sqref="BG30" start="0" length="0">
      <dxf>
        <fill>
          <patternFill>
            <bgColor theme="0"/>
          </patternFill>
        </fill>
      </dxf>
    </rfmt>
    <rfmt sheetId="2" sqref="BH30" start="0" length="0">
      <dxf>
        <fill>
          <patternFill>
            <bgColor theme="0"/>
          </patternFill>
        </fill>
      </dxf>
    </rfmt>
    <rfmt sheetId="2" sqref="BI30" start="0" length="0">
      <dxf>
        <fill>
          <patternFill>
            <bgColor theme="0"/>
          </patternFill>
        </fill>
      </dxf>
    </rfmt>
    <rfmt sheetId="2" sqref="BJ30" start="0" length="0">
      <dxf>
        <fill>
          <patternFill>
            <bgColor theme="0"/>
          </patternFill>
        </fill>
      </dxf>
    </rfmt>
    <rfmt sheetId="2" sqref="BK30" start="0" length="0">
      <dxf>
        <fill>
          <patternFill>
            <bgColor theme="0"/>
          </patternFill>
        </fill>
      </dxf>
    </rfmt>
    <rfmt sheetId="2" sqref="BL30" start="0" length="0">
      <dxf>
        <fill>
          <patternFill>
            <bgColor theme="0"/>
          </patternFill>
        </fill>
      </dxf>
    </rfmt>
    <rfmt sheetId="2" sqref="BM30" start="0" length="0">
      <dxf>
        <fill>
          <patternFill>
            <bgColor theme="0"/>
          </patternFill>
        </fill>
      </dxf>
    </rfmt>
    <rfmt sheetId="2" sqref="BN30" start="0" length="0">
      <dxf>
        <fill>
          <patternFill>
            <bgColor theme="0"/>
          </patternFill>
        </fill>
      </dxf>
    </rfmt>
    <rfmt sheetId="2" sqref="BO30" start="0" length="0">
      <dxf>
        <fill>
          <patternFill>
            <bgColor theme="0"/>
          </patternFill>
        </fill>
      </dxf>
    </rfmt>
    <rfmt sheetId="2" sqref="BP30" start="0" length="0">
      <dxf>
        <fill>
          <patternFill>
            <bgColor theme="0"/>
          </patternFill>
        </fill>
      </dxf>
    </rfmt>
    <rfmt sheetId="2" sqref="BQ30" start="0" length="0">
      <dxf>
        <fill>
          <patternFill>
            <bgColor theme="0"/>
          </patternFill>
        </fill>
      </dxf>
    </rfmt>
    <rfmt sheetId="2" sqref="BR30" start="0" length="0">
      <dxf>
        <fill>
          <patternFill>
            <bgColor theme="0"/>
          </patternFill>
        </fill>
      </dxf>
    </rfmt>
    <rfmt sheetId="2" sqref="BS30" start="0" length="0">
      <dxf>
        <fill>
          <patternFill>
            <bgColor theme="0"/>
          </patternFill>
        </fill>
      </dxf>
    </rfmt>
    <rfmt sheetId="2" sqref="BT30" start="0" length="0">
      <dxf>
        <fill>
          <patternFill>
            <bgColor theme="0"/>
          </patternFill>
        </fill>
      </dxf>
    </rfmt>
    <rfmt sheetId="2" sqref="BU30" start="0" length="0">
      <dxf>
        <fill>
          <patternFill>
            <bgColor theme="0"/>
          </patternFill>
        </fill>
      </dxf>
    </rfmt>
    <rfmt sheetId="2" sqref="BV30" start="0" length="0">
      <dxf>
        <fill>
          <patternFill>
            <bgColor theme="0"/>
          </patternFill>
        </fill>
      </dxf>
    </rfmt>
    <rfmt sheetId="2" sqref="BW30" start="0" length="0">
      <dxf>
        <fill>
          <patternFill>
            <bgColor theme="0"/>
          </patternFill>
        </fill>
      </dxf>
    </rfmt>
    <rfmt sheetId="2" sqref="BX30" start="0" length="0">
      <dxf>
        <fill>
          <patternFill>
            <bgColor theme="0"/>
          </patternFill>
        </fill>
      </dxf>
    </rfmt>
    <rfmt sheetId="2" sqref="BY30" start="0" length="0">
      <dxf>
        <fill>
          <patternFill>
            <bgColor theme="0"/>
          </patternFill>
        </fill>
      </dxf>
    </rfmt>
    <rfmt sheetId="2" sqref="BZ30" start="0" length="0">
      <dxf>
        <fill>
          <patternFill>
            <bgColor theme="0"/>
          </patternFill>
        </fill>
      </dxf>
    </rfmt>
    <rfmt sheetId="2" sqref="CA30" start="0" length="0">
      <dxf>
        <fill>
          <patternFill>
            <bgColor theme="0"/>
          </patternFill>
        </fill>
      </dxf>
    </rfmt>
    <rfmt sheetId="2" sqref="CB30" start="0" length="0">
      <dxf>
        <fill>
          <patternFill>
            <bgColor theme="0"/>
          </patternFill>
        </fill>
      </dxf>
    </rfmt>
    <rfmt sheetId="2" sqref="CC30" start="0" length="0">
      <dxf>
        <fill>
          <patternFill>
            <bgColor theme="0"/>
          </patternFill>
        </fill>
      </dxf>
    </rfmt>
    <rfmt sheetId="2" sqref="CD30" start="0" length="0">
      <dxf>
        <fill>
          <patternFill>
            <bgColor theme="0"/>
          </patternFill>
        </fill>
      </dxf>
    </rfmt>
    <rfmt sheetId="2" sqref="CE30" start="0" length="0">
      <dxf>
        <fill>
          <patternFill>
            <bgColor theme="0"/>
          </patternFill>
        </fill>
      </dxf>
    </rfmt>
    <rfmt sheetId="2" sqref="CF30" start="0" length="0">
      <dxf>
        <fill>
          <patternFill>
            <bgColor theme="0"/>
          </patternFill>
        </fill>
      </dxf>
    </rfmt>
    <rfmt sheetId="2" sqref="CG30" start="0" length="0">
      <dxf>
        <fill>
          <patternFill>
            <bgColor theme="0"/>
          </patternFill>
        </fill>
      </dxf>
    </rfmt>
    <rfmt sheetId="2" sqref="CH30" start="0" length="0">
      <dxf>
        <fill>
          <patternFill>
            <bgColor theme="0"/>
          </patternFill>
        </fill>
      </dxf>
    </rfmt>
    <rfmt sheetId="2" sqref="CI30" start="0" length="0">
      <dxf>
        <fill>
          <patternFill>
            <bgColor theme="0"/>
          </patternFill>
        </fill>
      </dxf>
    </rfmt>
    <rfmt sheetId="2" sqref="CJ30" start="0" length="0">
      <dxf>
        <fill>
          <patternFill>
            <bgColor theme="0"/>
          </patternFill>
        </fill>
      </dxf>
    </rfmt>
    <rfmt sheetId="2" sqref="CK30" start="0" length="0">
      <dxf>
        <fill>
          <patternFill>
            <bgColor theme="0"/>
          </patternFill>
        </fill>
      </dxf>
    </rfmt>
    <rfmt sheetId="2" sqref="CL30" start="0" length="0">
      <dxf>
        <fill>
          <patternFill>
            <bgColor theme="0"/>
          </patternFill>
        </fill>
      </dxf>
    </rfmt>
    <rfmt sheetId="2" sqref="CM30" start="0" length="0">
      <dxf>
        <fill>
          <patternFill>
            <bgColor theme="0"/>
          </patternFill>
        </fill>
      </dxf>
    </rfmt>
    <rfmt sheetId="2" sqref="CN30" start="0" length="0">
      <dxf>
        <fill>
          <patternFill>
            <bgColor theme="0"/>
          </patternFill>
        </fill>
      </dxf>
    </rfmt>
    <rfmt sheetId="2" sqref="CO30" start="0" length="0">
      <dxf>
        <fill>
          <patternFill>
            <bgColor theme="0"/>
          </patternFill>
        </fill>
      </dxf>
    </rfmt>
    <rfmt sheetId="2" sqref="CP30" start="0" length="0">
      <dxf>
        <fill>
          <patternFill>
            <bgColor theme="0"/>
          </patternFill>
        </fill>
      </dxf>
    </rfmt>
    <rfmt sheetId="2" sqref="CQ30" start="0" length="0">
      <dxf>
        <fill>
          <patternFill>
            <bgColor theme="0"/>
          </patternFill>
        </fill>
      </dxf>
    </rfmt>
    <rfmt sheetId="2" sqref="CR30" start="0" length="0">
      <dxf>
        <fill>
          <patternFill>
            <bgColor theme="0"/>
          </patternFill>
        </fill>
      </dxf>
    </rfmt>
    <rfmt sheetId="2" sqref="CS30" start="0" length="0">
      <dxf>
        <fill>
          <patternFill>
            <bgColor theme="0"/>
          </patternFill>
        </fill>
      </dxf>
    </rfmt>
    <rfmt sheetId="2" sqref="CT30" start="0" length="0">
      <dxf>
        <fill>
          <patternFill>
            <bgColor theme="0"/>
          </patternFill>
        </fill>
      </dxf>
    </rfmt>
    <rfmt sheetId="2" sqref="CU30" start="0" length="0">
      <dxf>
        <fill>
          <patternFill>
            <bgColor theme="0"/>
          </patternFill>
        </fill>
      </dxf>
    </rfmt>
    <rfmt sheetId="2" sqref="CV30" start="0" length="0">
      <dxf>
        <fill>
          <patternFill>
            <bgColor theme="0"/>
          </patternFill>
        </fill>
      </dxf>
    </rfmt>
    <rfmt sheetId="2" sqref="CW30" start="0" length="0">
      <dxf>
        <fill>
          <patternFill>
            <bgColor theme="0"/>
          </patternFill>
        </fill>
      </dxf>
    </rfmt>
    <rfmt sheetId="2" sqref="CX30" start="0" length="0">
      <dxf>
        <fill>
          <patternFill>
            <bgColor theme="0"/>
          </patternFill>
        </fill>
      </dxf>
    </rfmt>
    <rfmt sheetId="2" sqref="CY30" start="0" length="0">
      <dxf>
        <fill>
          <patternFill>
            <bgColor theme="0"/>
          </patternFill>
        </fill>
      </dxf>
    </rfmt>
    <rfmt sheetId="2" sqref="CZ30" start="0" length="0">
      <dxf>
        <fill>
          <patternFill>
            <bgColor theme="0"/>
          </patternFill>
        </fill>
      </dxf>
    </rfmt>
    <rfmt sheetId="2" sqref="DA30" start="0" length="0">
      <dxf>
        <fill>
          <patternFill>
            <bgColor theme="0"/>
          </patternFill>
        </fill>
      </dxf>
    </rfmt>
    <rfmt sheetId="2" sqref="DB30" start="0" length="0">
      <dxf>
        <fill>
          <patternFill>
            <bgColor theme="0"/>
          </patternFill>
        </fill>
      </dxf>
    </rfmt>
    <rfmt sheetId="2" sqref="DC30" start="0" length="0">
      <dxf>
        <fill>
          <patternFill>
            <bgColor theme="0"/>
          </patternFill>
        </fill>
      </dxf>
    </rfmt>
    <rfmt sheetId="2" sqref="DD30" start="0" length="0">
      <dxf>
        <fill>
          <patternFill>
            <bgColor theme="0"/>
          </patternFill>
        </fill>
      </dxf>
    </rfmt>
    <rfmt sheetId="2" sqref="DE30" start="0" length="0">
      <dxf>
        <fill>
          <patternFill>
            <bgColor theme="0"/>
          </patternFill>
        </fill>
      </dxf>
    </rfmt>
    <rfmt sheetId="2" sqref="DF30" start="0" length="0">
      <dxf>
        <fill>
          <patternFill>
            <bgColor theme="0"/>
          </patternFill>
        </fill>
      </dxf>
    </rfmt>
    <rfmt sheetId="2" sqref="DG30" start="0" length="0">
      <dxf>
        <fill>
          <patternFill>
            <bgColor theme="0"/>
          </patternFill>
        </fill>
      </dxf>
    </rfmt>
    <rfmt sheetId="2" sqref="DH30" start="0" length="0">
      <dxf>
        <fill>
          <patternFill>
            <bgColor theme="0"/>
          </patternFill>
        </fill>
      </dxf>
    </rfmt>
    <rfmt sheetId="2" sqref="DI30" start="0" length="0">
      <dxf>
        <fill>
          <patternFill>
            <bgColor theme="0"/>
          </patternFill>
        </fill>
      </dxf>
    </rfmt>
    <rfmt sheetId="2" sqref="DJ30" start="0" length="0">
      <dxf>
        <fill>
          <patternFill>
            <bgColor theme="0"/>
          </patternFill>
        </fill>
      </dxf>
    </rfmt>
    <rfmt sheetId="2" sqref="DK30" start="0" length="0">
      <dxf>
        <fill>
          <patternFill>
            <bgColor theme="0"/>
          </patternFill>
        </fill>
      </dxf>
    </rfmt>
    <rfmt sheetId="2" sqref="DL30" start="0" length="0">
      <dxf>
        <fill>
          <patternFill>
            <bgColor theme="0"/>
          </patternFill>
        </fill>
      </dxf>
    </rfmt>
    <rfmt sheetId="2" sqref="DM30" start="0" length="0">
      <dxf>
        <fill>
          <patternFill>
            <bgColor theme="0"/>
          </patternFill>
        </fill>
      </dxf>
    </rfmt>
    <rfmt sheetId="2" sqref="DN30" start="0" length="0">
      <dxf>
        <fill>
          <patternFill>
            <bgColor theme="0"/>
          </patternFill>
        </fill>
      </dxf>
    </rfmt>
    <rfmt sheetId="2" sqref="DO30" start="0" length="0">
      <dxf>
        <fill>
          <patternFill>
            <bgColor theme="0"/>
          </patternFill>
        </fill>
      </dxf>
    </rfmt>
    <rfmt sheetId="2" sqref="DP30" start="0" length="0">
      <dxf>
        <fill>
          <patternFill>
            <bgColor theme="0"/>
          </patternFill>
        </fill>
      </dxf>
    </rfmt>
    <rfmt sheetId="2" sqref="DQ30" start="0" length="0">
      <dxf>
        <fill>
          <patternFill>
            <bgColor theme="0"/>
          </patternFill>
        </fill>
      </dxf>
    </rfmt>
    <rfmt sheetId="2" sqref="DR30" start="0" length="0">
      <dxf>
        <fill>
          <patternFill>
            <bgColor theme="0"/>
          </patternFill>
        </fill>
      </dxf>
    </rfmt>
    <rfmt sheetId="2" sqref="DS30" start="0" length="0">
      <dxf>
        <fill>
          <patternFill>
            <bgColor theme="0"/>
          </patternFill>
        </fill>
      </dxf>
    </rfmt>
    <rfmt sheetId="2" sqref="DT30" start="0" length="0">
      <dxf>
        <fill>
          <patternFill>
            <bgColor theme="0"/>
          </patternFill>
        </fill>
      </dxf>
    </rfmt>
    <rfmt sheetId="2" sqref="DU30" start="0" length="0">
      <dxf>
        <fill>
          <patternFill>
            <bgColor theme="0"/>
          </patternFill>
        </fill>
      </dxf>
    </rfmt>
    <rfmt sheetId="2" sqref="DV30" start="0" length="0">
      <dxf>
        <fill>
          <patternFill>
            <bgColor theme="0"/>
          </patternFill>
        </fill>
      </dxf>
    </rfmt>
    <rfmt sheetId="2" sqref="DW30" start="0" length="0">
      <dxf>
        <fill>
          <patternFill>
            <bgColor theme="0"/>
          </patternFill>
        </fill>
      </dxf>
    </rfmt>
    <rfmt sheetId="2" sqref="DX30" start="0" length="0">
      <dxf>
        <fill>
          <patternFill>
            <bgColor theme="0"/>
          </patternFill>
        </fill>
      </dxf>
    </rfmt>
    <rfmt sheetId="2" sqref="DY30" start="0" length="0">
      <dxf>
        <fill>
          <patternFill>
            <bgColor theme="0"/>
          </patternFill>
        </fill>
      </dxf>
    </rfmt>
    <rfmt sheetId="2" sqref="DZ30" start="0" length="0">
      <dxf>
        <fill>
          <patternFill>
            <bgColor theme="0"/>
          </patternFill>
        </fill>
      </dxf>
    </rfmt>
    <rfmt sheetId="2" sqref="EA30" start="0" length="0">
      <dxf>
        <fill>
          <patternFill>
            <bgColor theme="0"/>
          </patternFill>
        </fill>
      </dxf>
    </rfmt>
    <rfmt sheetId="2" sqref="EB30" start="0" length="0">
      <dxf>
        <fill>
          <patternFill>
            <bgColor theme="0"/>
          </patternFill>
        </fill>
      </dxf>
    </rfmt>
    <rfmt sheetId="2" sqref="EC30" start="0" length="0">
      <dxf>
        <fill>
          <patternFill>
            <bgColor theme="0"/>
          </patternFill>
        </fill>
      </dxf>
    </rfmt>
    <rfmt sheetId="2" sqref="ED30" start="0" length="0">
      <dxf>
        <fill>
          <patternFill>
            <bgColor theme="0"/>
          </patternFill>
        </fill>
      </dxf>
    </rfmt>
    <rfmt sheetId="2" sqref="EE30" start="0" length="0">
      <dxf>
        <fill>
          <patternFill>
            <bgColor theme="0"/>
          </patternFill>
        </fill>
      </dxf>
    </rfmt>
    <rfmt sheetId="2" sqref="EF30" start="0" length="0">
      <dxf>
        <fill>
          <patternFill>
            <bgColor theme="0"/>
          </patternFill>
        </fill>
      </dxf>
    </rfmt>
    <rfmt sheetId="2" sqref="EG30" start="0" length="0">
      <dxf>
        <fill>
          <patternFill>
            <bgColor theme="0"/>
          </patternFill>
        </fill>
      </dxf>
    </rfmt>
    <rfmt sheetId="2" sqref="EH30" start="0" length="0">
      <dxf>
        <fill>
          <patternFill>
            <bgColor theme="0"/>
          </patternFill>
        </fill>
      </dxf>
    </rfmt>
    <rfmt sheetId="2" sqref="EI30" start="0" length="0">
      <dxf>
        <fill>
          <patternFill>
            <bgColor theme="0"/>
          </patternFill>
        </fill>
      </dxf>
    </rfmt>
    <rfmt sheetId="2" sqref="EJ30" start="0" length="0">
      <dxf>
        <fill>
          <patternFill>
            <bgColor theme="0"/>
          </patternFill>
        </fill>
      </dxf>
    </rfmt>
    <rfmt sheetId="2" sqref="EK30" start="0" length="0">
      <dxf>
        <fill>
          <patternFill>
            <bgColor theme="0"/>
          </patternFill>
        </fill>
      </dxf>
    </rfmt>
    <rfmt sheetId="2" sqref="EL30" start="0" length="0">
      <dxf>
        <fill>
          <patternFill>
            <bgColor theme="0"/>
          </patternFill>
        </fill>
      </dxf>
    </rfmt>
    <rfmt sheetId="2" sqref="EM30" start="0" length="0">
      <dxf>
        <fill>
          <patternFill>
            <bgColor theme="0"/>
          </patternFill>
        </fill>
      </dxf>
    </rfmt>
    <rfmt sheetId="2" sqref="EN30" start="0" length="0">
      <dxf>
        <fill>
          <patternFill>
            <bgColor theme="0"/>
          </patternFill>
        </fill>
      </dxf>
    </rfmt>
    <rfmt sheetId="2" sqref="EO30" start="0" length="0">
      <dxf>
        <fill>
          <patternFill>
            <bgColor theme="0"/>
          </patternFill>
        </fill>
      </dxf>
    </rfmt>
  </rrc>
  <rfmt sheetId="2" sqref="A29:XFD29">
    <dxf>
      <fill>
        <patternFill>
          <bgColor theme="7" tint="0.79998168889431442"/>
        </patternFill>
      </fill>
    </dxf>
  </rfmt>
  <rcc rId="457" sId="2">
    <oc r="C29" t="inlineStr">
      <is>
        <t>prośba o danej w ujęciu tabelarycznym przy piśmie z 31.12.21</t>
      </is>
    </oc>
    <nc r="C29"/>
  </rcc>
  <rfmt sheetId="2" sqref="D29:BX29">
    <dxf>
      <fill>
        <patternFill patternType="none">
          <bgColor auto="1"/>
        </patternFill>
      </fill>
    </dxf>
  </rfmt>
  <rcc rId="458" sId="2">
    <oc r="B9" t="inlineStr">
      <is>
        <t xml:space="preserve">przeznaczone na doposażenie terenowych jednostek organizacyjnych SG w ustandaryzowane stanowiska komputerowe wraz z czytnikami dokumentów umożliwiającymi realizację kwerend w SIS -  8 902 014,70 PLN.
</t>
      </is>
    </oc>
    <nc r="B9" t="inlineStr">
      <is>
        <t xml:space="preserve">przeznaczone na doposażenie terenowych jednostek organizacyjnych SG w ustandaryzowane stanowiska komputerowe wraz z czytnikami dokumentów umożliwiającymi realizację kwerend w SIS
</t>
      </is>
    </nc>
  </rcc>
  <rcc rId="459" sId="2">
    <oc r="B10" t="inlineStr">
      <is>
        <t>Koszty obsługi i zarzadzania alertami powrotowymi przeznaczone na utworzenie ww. służby dyżurnej tj. koszty przewidywanego utworzenia 7. stanowisk ekspertów w ujęciu rocznym.</t>
      </is>
    </oc>
    <nc r="B10" t="inlineStr">
      <is>
        <t>Koszty obsługi i zarzadzania alertami powrotowymi przeznaczone na utworzenie ww. służby dyżurnej tj. koszty przewidywanego utworzenia 7 stanowisk ekspertów w ujęciu rocznym.</t>
      </is>
    </nc>
  </rcc>
  <rcv guid="{250232EC-58FE-4AEF-A082-7F8954EC4C01}" action="delete"/>
  <rcv guid="{250232EC-58FE-4AEF-A082-7F8954EC4C01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" sId="1">
    <oc r="B4" t="inlineStr">
      <is>
        <t xml:space="preserve">Prace deweloperskie związane z dostosowaniem KSI do zmian w SIS w tym dostosowanie WWW SIS, Aplikacji OR COT KSI, Panelu nadawania uprawnień, JASPER KSI: około </t>
      </is>
    </oc>
    <nc r="B4" t="inlineStr">
      <is>
        <t xml:space="preserve">Prace deweloperskie związane z dostosowaniem KSI do zmian w SIS w tym dostosowanie WWW SIS, Aplikacji OR COT KSI, Panelu nadawania uprawnień, JASPER KSI 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" sId="1">
    <oc r="P33" t="inlineStr">
      <is>
        <t>Toczące się prace w obszarze biznesowo-technicznym uniemożliwiają bieżące oszacowanie kosztów modernizacji.</t>
      </is>
    </oc>
    <nc r="P33" t="inlineStr">
      <is>
        <t>toczące się prace w obszarze biznesowo-technicznym uniemożliwiają bieżące oszacowanie kosztów modernizacji.</t>
      </is>
    </nc>
  </rcc>
  <rcc rId="462" sId="1">
    <nc r="P20" t="inlineStr">
      <is>
        <t>koszty dotyczą całego systemu</t>
      </is>
    </nc>
  </rcc>
  <rcc rId="463" sId="1" odxf="1" dxf="1">
    <nc r="D36">
      <f>SUM(C35:D35)</f>
    </nc>
    <odxf>
      <numFmt numFmtId="0" formatCode="General"/>
    </odxf>
    <ndxf>
      <numFmt numFmtId="3" formatCode="#,##0"/>
    </ndxf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4" sId="1">
    <oc r="D36">
      <f>SUM(C35:D35)</f>
    </oc>
    <nc r="D36">
      <f>SUM(C35:D35)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" sId="1">
    <oc r="L41" t="inlineStr">
      <is>
        <t>! W OPARCIU O WW. SKORYGOWAĆ TABELĘ W PKT 6 OSR</t>
      </is>
    </oc>
    <nc r="L41"/>
  </rcc>
  <rfmt sheetId="1" sqref="K41:P41">
    <dxf>
      <fill>
        <patternFill patternType="none">
          <bgColor auto="1"/>
        </patternFill>
      </fill>
    </dxf>
  </rfmt>
  <rcc rId="466" sId="1">
    <oc r="P12" t="inlineStr">
      <is>
        <t>1/ budżet KGSG                                                                                  2/ w obecnej strukturze organizacyjnej ZdsC KGSG przewidziano 7 etatów eksperta, w oparciu o które zostanie utworzona służba dyżurna funkcjonująca w ramach Biura SIRENE zlokalizowanego w KGP- roczny koszt netto utrzymania wskazanej struktury etatowej wyniesie 635 000 PLN.                                                                                                                                      3/ na podstawie wyników planowanej po operacyjnym wdrożeniu SIS ewaluacji - decyzje dot. ewentualnego zwiększenie ww. struktury etatowej, celem zapewnienia efektywnej realizacji ww. zadań w przyjętym systemie ciągłym (zmianowym).</t>
      </is>
    </oc>
    <nc r="P12" t="inlineStr">
      <is>
        <t>1/ budżet KGSG                                                                                  2/ w obecnej strukturze organizacyjnej ZdsC KGSG przewidziano 7 etatów eksperta, w oparciu o które zostanie utworzona służba dyżurna funkcjonująca w ramach Biura SIRENE zlokalizowanego w KGP- roczny koszt netto utrzymania wskazanej struktury etatowej wyniesie 635 000 PLN                                                                                                                                      3/ na podstawie wyników planowanej po operacyjnym wdrożeniu SIS ewaluacji - decyzje dot. ewentualnego zwiększenie ww. struktury etatowej, celem zapewnienia efektywnej realizacji ww. zadań w przyjętym systemie ciągłym (zmianowym)</t>
      </is>
    </nc>
  </rcc>
  <rcc rId="467" sId="1">
    <nc r="O15" t="inlineStr">
      <is>
        <t>część 42                         (Sprawy wewnętrzne)</t>
      </is>
    </nc>
  </rcc>
  <rcc rId="468" sId="1">
    <oc r="P13" t="inlineStr">
      <is>
        <t>dotacja podmiotowa MSWiA</t>
      </is>
    </oc>
    <nc r="P13" t="inlineStr">
      <is>
        <t>dotacja MSWiA</t>
      </is>
    </nc>
  </rcc>
  <rfmt sheetId="1" sqref="P1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469" sId="1" numFmtId="4">
    <nc r="D21">
      <v>0</v>
    </nc>
  </rcc>
  <rcc rId="470" sId="1" numFmtId="4">
    <nc r="E21">
      <v>0</v>
    </nc>
  </rcc>
  <rcc rId="471" sId="1" numFmtId="4">
    <nc r="F21">
      <v>0</v>
    </nc>
  </rcc>
  <rcc rId="472" sId="1" numFmtId="4">
    <nc r="G21">
      <v>0</v>
    </nc>
  </rcc>
  <rcc rId="473" sId="1" numFmtId="4">
    <nc r="H21">
      <v>0</v>
    </nc>
  </rcc>
  <rcc rId="474" sId="1" numFmtId="4">
    <nc r="I21">
      <v>0</v>
    </nc>
  </rcc>
  <rcc rId="475" sId="1" numFmtId="4">
    <nc r="J21">
      <v>0</v>
    </nc>
  </rcc>
  <rcc rId="476" sId="1" numFmtId="4">
    <nc r="K21">
      <v>0</v>
    </nc>
  </rcc>
  <rcc rId="477" sId="1" numFmtId="4">
    <nc r="L21">
      <v>0</v>
    </nc>
  </rcc>
  <rcc rId="478" sId="1" numFmtId="4">
    <nc r="M21">
      <v>0</v>
    </nc>
  </rcc>
  <rcc rId="479" sId="1" numFmtId="4">
    <nc r="N21">
      <v>0</v>
    </nc>
  </rcc>
  <rcc rId="480" sId="1" numFmtId="4">
    <nc r="D22">
      <v>0</v>
    </nc>
  </rcc>
  <rcc rId="481" sId="1" numFmtId="4">
    <nc r="E22">
      <v>0</v>
    </nc>
  </rcc>
  <rcc rId="482" sId="1" numFmtId="4">
    <nc r="F22">
      <v>0</v>
    </nc>
  </rcc>
  <rcc rId="483" sId="1" numFmtId="4">
    <nc r="G22">
      <v>0</v>
    </nc>
  </rcc>
  <rcc rId="484" sId="1" numFmtId="4">
    <nc r="H22">
      <v>0</v>
    </nc>
  </rcc>
  <rcc rId="485" sId="1" numFmtId="4">
    <nc r="I22">
      <v>0</v>
    </nc>
  </rcc>
  <rcc rId="486" sId="1" numFmtId="4">
    <nc r="J22">
      <v>0</v>
    </nc>
  </rcc>
  <rcc rId="487" sId="1" numFmtId="4">
    <nc r="K22">
      <v>0</v>
    </nc>
  </rcc>
  <rcc rId="488" sId="1" numFmtId="4">
    <nc r="L22">
      <v>0</v>
    </nc>
  </rcc>
  <rcc rId="489" sId="1" numFmtId="4">
    <nc r="M22">
      <v>0</v>
    </nc>
  </rcc>
  <rcc rId="490" sId="1" numFmtId="4">
    <nc r="N22">
      <v>0</v>
    </nc>
  </rcc>
  <rcc rId="491" sId="1">
    <oc r="P23" t="inlineStr">
      <is>
        <t>1/ budżet                                                                                                      2/ koszty dotyczą całego systemu                                                      3/ koszty utrzymania systemu zostały podzielone na 3 główne zadania: a/ Usługa wparcia technicznego systemu Pobyt tj. utrzymania właściwych parametrów jakościowych, dostępności, sprawności, niezawodności i bezawaryjności systemu teleinformatycznego; b/ Wsparcia technicznego producenta, praw do aktualizacji, poprawek dla posiadanego sprzętu teleinformatycznego oraz oprogramowania; c/ Wymiana sprzętu teleinformatycznego oraz oprogramowania w cyklu 6 letnim (wymiana w 6 roku użytkowania) wraz z usługami migracji systemu Pobyt.</t>
      </is>
    </oc>
    <nc r="P23" t="inlineStr">
      <is>
        <t>1/ budżet                                                                                                      2/ koszty dotyczą całego systemu                                                      3/ koszty utrzymania systemu zostały podzielone na 3 główne zadania: a/ Usługa wparcia technicznego systemu Pobyt tj. utrzymania właściwych parametrów jakościowych, dostępności, sprawności, niezawodności i bezawaryjności systemu teleinformatycznego; b/ Wsparcia technicznego producenta, praw do aktualizacji, poprawek dla posiadanego sprzętu teleinformatycznego oraz oprogramowania;                c/ Wymiana sprzętu teleinformatycznego oraz oprogramowania  wraz z usługami migracji systemu Pobyt.</t>
      </is>
    </nc>
  </rcc>
  <rcc rId="492" sId="1">
    <oc r="P24" t="inlineStr">
      <is>
        <t>budżet</t>
      </is>
    </oc>
    <nc r="P24" t="inlineStr">
      <is>
        <t>1/ budżet                                                                                           2/ wymiana sprzętu teleinformatycznego oraz oprogramowania w cyklu 6 letnim (wymiana w 6 roku użytkowania) wraz z usługami migracji systemu Pobyt.</t>
      </is>
    </nc>
  </rcc>
  <rcv guid="{250232EC-58FE-4AEF-A082-7F8954EC4C01}" action="delete"/>
  <rcv guid="{250232EC-58FE-4AEF-A082-7F8954EC4C01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" sId="1">
    <oc r="P24" t="inlineStr">
      <is>
        <t>1/ budżet                                                                                           2/ wymiana sprzętu teleinformatycznego oraz oprogramowania w cyklu 6 letnim (wymiana w 6 roku użytkowania) wraz z usługami migracji systemu Pobyt.</t>
      </is>
    </oc>
    <nc r="P24" t="inlineStr">
      <is>
        <t>1/ budżet                                                                                           2/ wymiana sprzętu teleinformatycznego oraz oprogramowania w cyklu 6 letnim (wymiana w 6 roku użytkowania) wraz z usługami migracji systemu Pobyt</t>
      </is>
    </nc>
  </rcc>
  <rcc rId="494" sId="1" numFmtId="4">
    <nc r="C24">
      <v>0</v>
    </nc>
  </rcc>
  <rcc rId="495" sId="1" odxf="1" dxf="1" numFmtId="4">
    <nc r="D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496" sId="1" odxf="1" dxf="1" numFmtId="4">
    <nc r="E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497" sId="1" odxf="1" dxf="1" numFmtId="4">
    <nc r="F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498" sId="1" odxf="1" dxf="1" numFmtId="4">
    <nc r="G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499" sId="1" odxf="1" dxf="1" numFmtId="4">
    <nc r="I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0" sId="1" odxf="1" dxf="1" numFmtId="4">
    <nc r="J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1" sId="1" odxf="1" dxf="1" numFmtId="4">
    <nc r="K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2" sId="1" odxf="1" dxf="1" numFmtId="4">
    <nc r="L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3" sId="1" odxf="1" dxf="1" numFmtId="4">
    <nc r="M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4" sId="1" odxf="1" dxf="1" numFmtId="4">
    <nc r="N24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5" sId="1" odxf="1" dxf="1" numFmtId="4">
    <nc r="F25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6" sId="1" odxf="1" dxf="1" numFmtId="4">
    <nc r="G25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7" sId="1" odxf="1" dxf="1" numFmtId="4">
    <nc r="H25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8" sId="1" odxf="1" dxf="1" numFmtId="4">
    <nc r="I25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09" sId="1" odxf="1" dxf="1" numFmtId="4">
    <nc r="J25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10" sId="1" odxf="1" dxf="1" numFmtId="4">
    <nc r="L25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11" sId="1" odxf="1" dxf="1" numFmtId="4">
    <nc r="M25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12" sId="1" odxf="1" dxf="1" numFmtId="4">
    <nc r="N25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13" sId="1" numFmtId="4">
    <nc r="C25">
      <v>0</v>
    </nc>
  </rcc>
  <rcc rId="514" sId="1" odxf="1" dxf="1" numFmtId="4">
    <nc r="D25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15" sId="1" odxf="1" dxf="1" numFmtId="4">
    <nc r="D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16" sId="1" odxf="1" dxf="1" numFmtId="4">
    <nc r="E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17" sId="1" odxf="1" dxf="1" numFmtId="4">
    <nc r="F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18" sId="1" odxf="1" dxf="1" numFmtId="4">
    <nc r="G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19" sId="1" odxf="1" dxf="1" numFmtId="4">
    <nc r="H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0" sId="1" odxf="1" dxf="1" numFmtId="4">
    <nc r="I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1" sId="1" odxf="1" dxf="1" numFmtId="4">
    <nc r="J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2" sId="1" odxf="1" dxf="1" numFmtId="4">
    <nc r="K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3" sId="1" odxf="1" dxf="1" numFmtId="4">
    <nc r="L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4" sId="1" odxf="1" dxf="1" numFmtId="4">
    <nc r="M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5" sId="1" odxf="1" dxf="1" numFmtId="4">
    <nc r="N26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6" sId="1" odxf="1" dxf="1" numFmtId="4">
    <nc r="D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7" sId="1" odxf="1" dxf="1" numFmtId="4">
    <nc r="E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8" sId="1" odxf="1" dxf="1" numFmtId="4">
    <nc r="F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29" sId="1" odxf="1" dxf="1" numFmtId="4">
    <nc r="G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0" sId="1" odxf="1" dxf="1" numFmtId="4">
    <nc r="H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1" sId="1" odxf="1" dxf="1" numFmtId="4">
    <nc r="I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2" sId="1" odxf="1" dxf="1" numFmtId="4">
    <nc r="J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3" sId="1" odxf="1" dxf="1" numFmtId="4">
    <nc r="K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4" sId="1" odxf="1" dxf="1" numFmtId="4">
    <nc r="L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5" sId="1" odxf="1" dxf="1" numFmtId="4">
    <nc r="M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6" sId="1" odxf="1" dxf="1" numFmtId="4">
    <nc r="N27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7" sId="1" odxf="1" dxf="1" numFmtId="4">
    <nc r="D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8" sId="1" odxf="1" dxf="1" numFmtId="4">
    <nc r="E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39" sId="1" odxf="1" dxf="1" numFmtId="4">
    <nc r="F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0" sId="1" odxf="1" dxf="1" numFmtId="4">
    <nc r="G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1" sId="1" odxf="1" dxf="1" numFmtId="4">
    <nc r="H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2" sId="1" odxf="1" dxf="1" numFmtId="4">
    <nc r="I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3" sId="1" odxf="1" dxf="1" numFmtId="4">
    <nc r="J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4" sId="1" odxf="1" dxf="1" numFmtId="4">
    <nc r="K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5" sId="1" odxf="1" dxf="1" numFmtId="4">
    <nc r="L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6" sId="1" odxf="1" dxf="1" numFmtId="4">
    <nc r="M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7" sId="1" odxf="1" dxf="1" numFmtId="4">
    <nc r="N28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8" sId="1" odxf="1" dxf="1" numFmtId="4">
    <nc r="D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49" sId="1" odxf="1" dxf="1" numFmtId="4">
    <nc r="E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0" sId="1" odxf="1" dxf="1" numFmtId="4">
    <nc r="F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1" sId="1" odxf="1" dxf="1" numFmtId="4">
    <nc r="G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2" sId="1" odxf="1" dxf="1" numFmtId="4">
    <nc r="H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3" sId="1" odxf="1" dxf="1" numFmtId="4">
    <nc r="I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4" sId="1" odxf="1" dxf="1" numFmtId="4">
    <nc r="J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5" sId="1" odxf="1" dxf="1" numFmtId="4">
    <nc r="K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6" sId="1" odxf="1" dxf="1" numFmtId="4">
    <nc r="L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7" sId="1" odxf="1" dxf="1" numFmtId="4">
    <nc r="M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8" sId="1" odxf="1" dxf="1" numFmtId="4">
    <nc r="N29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59" sId="1" odxf="1" dxf="1" numFmtId="4">
    <nc r="D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0" sId="1" odxf="1" dxf="1" numFmtId="4">
    <nc r="E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1" sId="1" odxf="1" dxf="1" numFmtId="4">
    <nc r="F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2" sId="1" odxf="1" dxf="1" numFmtId="4">
    <nc r="G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3" sId="1" odxf="1" dxf="1" numFmtId="4">
    <nc r="H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4" sId="1" odxf="1" dxf="1" numFmtId="4">
    <nc r="I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5" sId="1" odxf="1" dxf="1" numFmtId="4">
    <nc r="J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6" sId="1" odxf="1" dxf="1" numFmtId="4">
    <nc r="K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7" sId="1" odxf="1" dxf="1" numFmtId="4">
    <nc r="L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8" sId="1" odxf="1" dxf="1" numFmtId="4">
    <nc r="M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69" sId="1" odxf="1" dxf="1" numFmtId="4">
    <nc r="N30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0" sId="1" odxf="1" dxf="1" numFmtId="4">
    <nc r="D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1" sId="1" odxf="1" dxf="1" numFmtId="4">
    <nc r="E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2" sId="1" odxf="1" dxf="1" numFmtId="4">
    <nc r="F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3" sId="1" odxf="1" dxf="1" numFmtId="4">
    <nc r="G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4" sId="1" odxf="1" dxf="1" numFmtId="4">
    <nc r="H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5" sId="1" odxf="1" dxf="1" numFmtId="4">
    <nc r="I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6" sId="1" odxf="1" dxf="1" numFmtId="4">
    <nc r="J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7" sId="1" odxf="1" dxf="1" numFmtId="4">
    <nc r="K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8" sId="1" odxf="1" dxf="1" numFmtId="4">
    <nc r="L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79" sId="1" odxf="1" dxf="1" numFmtId="4">
    <nc r="M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80" sId="1" odxf="1" dxf="1" numFmtId="4">
    <nc r="N31">
      <v>0</v>
    </nc>
    <odxf>
      <border outline="0">
        <left style="thin">
          <color indexed="64"/>
        </left>
        <bottom/>
      </border>
    </odxf>
    <ndxf>
      <border outline="0">
        <left/>
        <bottom style="thin">
          <color indexed="64"/>
        </bottom>
      </border>
    </ndxf>
  </rcc>
  <rcc rId="581" sId="1" odxf="1" dxf="1" numFmtId="4">
    <nc r="D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82" sId="1" odxf="1" dxf="1" numFmtId="4">
    <nc r="E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83" sId="1" odxf="1" dxf="1" numFmtId="4">
    <nc r="F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84" sId="1" odxf="1" dxf="1" numFmtId="4">
    <nc r="G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85" sId="1" odxf="1" dxf="1" numFmtId="4">
    <nc r="H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86" sId="1" odxf="1" dxf="1" numFmtId="4">
    <nc r="I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87" sId="1" odxf="1" dxf="1" numFmtId="4">
    <nc r="J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88" sId="1" odxf="1" dxf="1" numFmtId="4">
    <nc r="K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89" sId="1" odxf="1" dxf="1" numFmtId="4">
    <nc r="L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90" sId="1" odxf="1" dxf="1" numFmtId="4">
    <nc r="M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cc rId="591" sId="1" odxf="1" dxf="1" numFmtId="4">
    <nc r="N33">
      <v>0</v>
    </nc>
    <odxf>
      <border outline="0">
        <left style="thin">
          <color indexed="64"/>
        </left>
        <top/>
        <bottom style="medium">
          <color indexed="64"/>
        </bottom>
      </border>
    </odxf>
    <ndxf>
      <border outline="0">
        <left/>
        <top style="thin">
          <color indexed="64"/>
        </top>
        <bottom style="thin">
          <color indexed="64"/>
        </bottom>
      </border>
    </ndxf>
  </rcc>
  <rfmt sheetId="1" sqref="D33:N33" start="0" length="0">
    <dxf>
      <border>
        <bottom style="medium">
          <color indexed="64"/>
        </bottom>
      </border>
    </dxf>
  </rfmt>
  <rcc rId="592" sId="1" numFmtId="4">
    <nc r="M9">
      <v>0</v>
    </nc>
  </rcc>
  <rcc rId="593" sId="1" numFmtId="4">
    <nc r="N9">
      <v>0</v>
    </nc>
  </rcc>
  <rcc rId="594" sId="1" odxf="1" dxf="1" numFmtId="4">
    <nc r="O9">
      <v>0</v>
    </nc>
    <odxf>
      <alignment horizontal="left" vertical="top" readingOrder="0"/>
    </odxf>
    <ndxf>
      <alignment horizontal="general" vertical="bottom" readingOrder="0"/>
    </ndxf>
  </rcc>
  <rcc rId="595" sId="1" odxf="1" dxf="1" numFmtId="4">
    <nc r="D9">
      <v>0</v>
    </nc>
    <odxf>
      <font>
        <sz val="12"/>
      </font>
      <alignment vertical="top" wrapText="1" readingOrder="0"/>
    </odxf>
    <ndxf>
      <font>
        <sz val="11"/>
        <color theme="1"/>
        <name val="Calibri"/>
        <scheme val="minor"/>
      </font>
      <alignment vertical="bottom" wrapText="0" readingOrder="0"/>
    </ndxf>
  </rcc>
  <rcc rId="596" sId="1" numFmtId="4">
    <nc r="E9">
      <v>0</v>
    </nc>
  </rcc>
  <rcc rId="597" sId="1" numFmtId="4">
    <nc r="F9">
      <v>0</v>
    </nc>
  </rcc>
  <rcc rId="598" sId="1" numFmtId="4">
    <nc r="G9">
      <v>0</v>
    </nc>
  </rcc>
  <rcc rId="599" sId="1" numFmtId="4">
    <nc r="H9">
      <v>0</v>
    </nc>
  </rcc>
  <rcc rId="600" sId="1" numFmtId="4">
    <nc r="I9">
      <v>0</v>
    </nc>
  </rcc>
  <rcc rId="601" sId="1" numFmtId="4">
    <nc r="J9">
      <v>0</v>
    </nc>
  </rcc>
  <rcc rId="602" sId="1" numFmtId="4">
    <nc r="K9">
      <v>0</v>
    </nc>
  </rcc>
  <rcc rId="603" sId="1" numFmtId="4">
    <nc r="L9">
      <v>0</v>
    </nc>
  </rcc>
  <rcc rId="604" sId="1" odxf="1" dxf="1" numFmtId="4">
    <nc r="J10">
      <v>0</v>
    </nc>
    <odxf>
      <border outline="0">
        <top style="thin">
          <color indexed="64"/>
        </top>
      </border>
    </odxf>
    <ndxf>
      <border outline="0">
        <top/>
      </border>
    </ndxf>
  </rcc>
  <rcc rId="605" sId="1" odxf="1" dxf="1" numFmtId="4">
    <nc r="K10">
      <v>0</v>
    </nc>
    <odxf>
      <border outline="0">
        <top style="thin">
          <color indexed="64"/>
        </top>
      </border>
    </odxf>
    <ndxf>
      <border outline="0">
        <top/>
      </border>
    </ndxf>
  </rcc>
  <rcc rId="606" sId="1" odxf="1" dxf="1" numFmtId="4">
    <nc r="L10">
      <v>0</v>
    </nc>
    <odxf>
      <border outline="0">
        <top style="thin">
          <color indexed="64"/>
        </top>
      </border>
    </odxf>
    <ndxf>
      <border outline="0">
        <top/>
      </border>
    </ndxf>
  </rcc>
  <rcc rId="607" sId="1" odxf="1" dxf="1" numFmtId="4">
    <nc r="M10">
      <v>0</v>
    </nc>
    <odxf>
      <border outline="0">
        <top style="thin">
          <color indexed="64"/>
        </top>
      </border>
    </odxf>
    <ndxf>
      <border outline="0">
        <top/>
      </border>
    </ndxf>
  </rcc>
  <rcc rId="608" sId="1" odxf="1" dxf="1" numFmtId="4">
    <nc r="N10">
      <v>0</v>
    </nc>
    <odxf>
      <border outline="0">
        <top style="thin">
          <color indexed="64"/>
        </top>
      </border>
    </odxf>
    <ndxf>
      <border outline="0">
        <top/>
      </border>
    </ndxf>
  </rcc>
  <rcc rId="609" sId="1" odxf="1" dxf="1" numFmtId="4">
    <nc r="O10">
      <v>0</v>
    </nc>
    <odxf>
      <alignment horizontal="left" vertical="top" readingOrder="0"/>
      <border outline="0">
        <top style="thin">
          <color indexed="64"/>
        </top>
      </border>
    </odxf>
    <ndxf>
      <alignment horizontal="general" vertical="bottom" readingOrder="0"/>
      <border outline="0">
        <top/>
      </border>
    </ndxf>
  </rcc>
  <rcc rId="610" sId="1" odxf="1" dxf="1" numFmtId="4">
    <nc r="D10">
      <v>0</v>
    </nc>
    <odxf>
      <border outline="0">
        <top style="thin">
          <color indexed="64"/>
        </top>
      </border>
    </odxf>
    <ndxf>
      <border outline="0">
        <top/>
      </border>
    </ndxf>
  </rcc>
  <rcc rId="611" sId="1" odxf="1" dxf="1" numFmtId="4">
    <nc r="E10">
      <v>0</v>
    </nc>
    <odxf>
      <border outline="0">
        <top style="thin">
          <color indexed="64"/>
        </top>
      </border>
    </odxf>
    <ndxf>
      <border outline="0">
        <top/>
      </border>
    </ndxf>
  </rcc>
  <rcc rId="612" sId="1" odxf="1" dxf="1" numFmtId="4">
    <nc r="F10">
      <v>0</v>
    </nc>
    <odxf>
      <border outline="0">
        <top style="thin">
          <color indexed="64"/>
        </top>
      </border>
    </odxf>
    <ndxf>
      <border outline="0">
        <top/>
      </border>
    </ndxf>
  </rcc>
  <rcc rId="613" sId="1" odxf="1" dxf="1" numFmtId="4">
    <nc r="G10">
      <v>0</v>
    </nc>
    <odxf>
      <border outline="0">
        <top style="thin">
          <color indexed="64"/>
        </top>
      </border>
    </odxf>
    <ndxf>
      <border outline="0">
        <top/>
      </border>
    </ndxf>
  </rcc>
  <rcc rId="614" sId="1" odxf="1" dxf="1" numFmtId="4">
    <nc r="H10">
      <v>0</v>
    </nc>
    <odxf>
      <border outline="0">
        <top style="thin">
          <color indexed="64"/>
        </top>
      </border>
    </odxf>
    <ndxf>
      <border outline="0">
        <top/>
      </border>
    </ndxf>
  </rcc>
  <rcc rId="615" sId="1" odxf="1" dxf="1" numFmtId="4">
    <nc r="D11">
      <v>0</v>
    </nc>
    <odxf>
      <border outline="0">
        <top style="thin">
          <color indexed="64"/>
        </top>
      </border>
    </odxf>
    <ndxf>
      <border outline="0">
        <top/>
      </border>
    </ndxf>
  </rcc>
  <rcc rId="616" sId="1" odxf="1" dxf="1" numFmtId="4">
    <nc r="E11">
      <v>0</v>
    </nc>
    <odxf>
      <border outline="0">
        <top style="thin">
          <color indexed="64"/>
        </top>
      </border>
    </odxf>
    <ndxf>
      <border outline="0">
        <top/>
      </border>
    </ndxf>
  </rcc>
  <rcc rId="617" sId="1" odxf="1" dxf="1" numFmtId="4">
    <nc r="F11">
      <v>0</v>
    </nc>
    <odxf>
      <border outline="0">
        <top style="thin">
          <color indexed="64"/>
        </top>
      </border>
    </odxf>
    <ndxf>
      <border outline="0">
        <top/>
      </border>
    </ndxf>
  </rcc>
  <rcc rId="618" sId="1" odxf="1" dxf="1" numFmtId="4">
    <nc r="G11">
      <v>0</v>
    </nc>
    <odxf>
      <border outline="0">
        <top style="thin">
          <color indexed="64"/>
        </top>
      </border>
    </odxf>
    <ndxf>
      <border outline="0">
        <top/>
      </border>
    </ndxf>
  </rcc>
  <rcc rId="619" sId="1" odxf="1" dxf="1" numFmtId="4">
    <nc r="H11">
      <v>0</v>
    </nc>
    <odxf>
      <border outline="0">
        <top style="thin">
          <color indexed="64"/>
        </top>
      </border>
    </odxf>
    <ndxf>
      <border outline="0">
        <top/>
      </border>
    </ndxf>
  </rcc>
  <rcc rId="620" sId="1" odxf="1" dxf="1" numFmtId="4">
    <nc r="I11">
      <v>0</v>
    </nc>
    <odxf>
      <border outline="0">
        <top style="thin">
          <color indexed="64"/>
        </top>
      </border>
    </odxf>
    <ndxf>
      <border outline="0">
        <top/>
      </border>
    </ndxf>
  </rcc>
  <rcc rId="621" sId="1" odxf="1" dxf="1" numFmtId="4">
    <nc r="J11">
      <v>0</v>
    </nc>
    <odxf>
      <border outline="0">
        <top style="thin">
          <color indexed="64"/>
        </top>
      </border>
    </odxf>
    <ndxf>
      <border outline="0">
        <top/>
      </border>
    </ndxf>
  </rcc>
  <rcc rId="622" sId="1" odxf="1" dxf="1" numFmtId="4">
    <nc r="K11">
      <v>0</v>
    </nc>
    <odxf>
      <border outline="0">
        <top style="thin">
          <color indexed="64"/>
        </top>
      </border>
    </odxf>
    <ndxf>
      <border outline="0">
        <top/>
      </border>
    </ndxf>
  </rcc>
  <rcc rId="623" sId="1" odxf="1" dxf="1" numFmtId="4">
    <nc r="L11">
      <v>0</v>
    </nc>
    <odxf>
      <border outline="0">
        <top style="thin">
          <color indexed="64"/>
        </top>
      </border>
    </odxf>
    <ndxf>
      <border outline="0">
        <top/>
      </border>
    </ndxf>
  </rcc>
  <rcc rId="624" sId="1" odxf="1" dxf="1" numFmtId="4">
    <nc r="M11">
      <v>0</v>
    </nc>
    <odxf>
      <border outline="0">
        <top style="thin">
          <color indexed="64"/>
        </top>
      </border>
    </odxf>
    <ndxf>
      <border outline="0">
        <top/>
      </border>
    </ndxf>
  </rcc>
  <rcc rId="625" sId="1" odxf="1" dxf="1" numFmtId="4">
    <nc r="N11">
      <v>0</v>
    </nc>
    <odxf>
      <border outline="0">
        <top style="thin">
          <color indexed="64"/>
        </top>
      </border>
    </odxf>
    <ndxf>
      <border outline="0">
        <top/>
      </border>
    </ndxf>
  </rcc>
  <rcc rId="626" sId="1" odxf="1" dxf="1" numFmtId="4">
    <nc r="O11">
      <v>0</v>
    </nc>
    <odxf>
      <alignment horizontal="left" vertical="top" readingOrder="0"/>
      <border outline="0">
        <top style="thin">
          <color indexed="64"/>
        </top>
      </border>
    </odxf>
    <ndxf>
      <alignment horizontal="general" vertical="bottom" readingOrder="0"/>
      <border outline="0">
        <top/>
      </border>
    </ndxf>
  </rcc>
  <rcc rId="627" sId="1" odxf="1" dxf="1" numFmtId="4">
    <nc r="C12">
      <v>0</v>
    </nc>
    <odxf>
      <border outline="0">
        <top style="thin">
          <color indexed="64"/>
        </top>
        <bottom style="medium">
          <color indexed="64"/>
        </bottom>
      </border>
    </odxf>
    <ndxf>
      <border outline="0">
        <top/>
        <bottom style="thin">
          <color indexed="64"/>
        </bottom>
      </border>
    </ndxf>
  </rcc>
  <rcc rId="628" sId="1" numFmtId="4">
    <nc r="N14">
      <v>0</v>
    </nc>
  </rcc>
  <rcc rId="629" sId="1" numFmtId="4">
    <nc r="D14">
      <v>0</v>
    </nc>
  </rcc>
  <rcc rId="630" sId="1" numFmtId="4">
    <nc r="E14">
      <v>0</v>
    </nc>
  </rcc>
  <rcc rId="631" sId="1" numFmtId="4">
    <nc r="F14">
      <v>0</v>
    </nc>
  </rcc>
  <rcc rId="632" sId="1" numFmtId="4">
    <nc r="G14">
      <v>0</v>
    </nc>
  </rcc>
  <rcc rId="633" sId="1" numFmtId="4">
    <nc r="H14">
      <v>0</v>
    </nc>
  </rcc>
  <rcc rId="634" sId="1" numFmtId="4">
    <nc r="I14">
      <v>0</v>
    </nc>
  </rcc>
  <rcc rId="635" sId="1" numFmtId="4">
    <nc r="J14">
      <v>0</v>
    </nc>
  </rcc>
  <rcc rId="636" sId="1" numFmtId="4">
    <nc r="K14">
      <v>0</v>
    </nc>
  </rcc>
  <rcc rId="637" sId="1" numFmtId="4">
    <nc r="L14">
      <v>0</v>
    </nc>
  </rcc>
  <rcc rId="638" sId="1" numFmtId="4">
    <nc r="M14">
      <v>0</v>
    </nc>
  </rcc>
  <rcc rId="639" sId="1" odxf="1" dxf="1" numFmtId="4">
    <nc r="D16">
      <v>0</v>
    </nc>
    <odxf>
      <font>
        <color auto="1"/>
      </font>
      <border outline="0">
        <bottom style="medium">
          <color indexed="64"/>
        </bottom>
      </border>
    </odxf>
    <ndxf>
      <font>
        <sz val="11"/>
        <color theme="1"/>
        <name val="Calibri"/>
        <scheme val="minor"/>
      </font>
      <border outline="0">
        <bottom style="thin">
          <color indexed="64"/>
        </bottom>
      </border>
    </ndxf>
  </rcc>
  <rcc rId="640" sId="1" odxf="1" dxf="1" numFmtId="4">
    <nc r="E16">
      <v>0</v>
    </nc>
    <odxf>
      <font>
        <color auto="1"/>
      </font>
      <border outline="0">
        <bottom style="medium">
          <color indexed="64"/>
        </bottom>
      </border>
    </odxf>
    <ndxf>
      <font>
        <sz val="11"/>
        <color theme="1"/>
        <name val="Calibri"/>
        <scheme val="minor"/>
      </font>
      <border outline="0">
        <bottom style="thin">
          <color indexed="64"/>
        </bottom>
      </border>
    </ndxf>
  </rcc>
  <rfmt sheetId="1" sqref="C1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1" sqref="D16:E16" start="0" length="0">
    <dxf>
      <border>
        <bottom style="medium">
          <color indexed="64"/>
        </bottom>
      </border>
    </dxf>
  </rfmt>
  <rcc rId="641" sId="1" numFmtId="4">
    <nc r="C23">
      <v>0</v>
    </nc>
  </rcc>
  <rcc rId="642" sId="1" numFmtId="4">
    <nc r="D4">
      <v>0</v>
    </nc>
  </rcc>
  <rcc rId="643" sId="1" numFmtId="4">
    <nc r="E4">
      <v>0</v>
    </nc>
  </rcc>
  <rcc rId="644" sId="1" numFmtId="4">
    <nc r="F4">
      <v>0</v>
    </nc>
  </rcc>
  <rcc rId="645" sId="1" numFmtId="4">
    <nc r="G4">
      <v>0</v>
    </nc>
  </rcc>
  <rcc rId="646" sId="1" numFmtId="4">
    <nc r="H4">
      <v>0</v>
    </nc>
  </rcc>
  <rcc rId="647" sId="1" numFmtId="4">
    <nc r="I4">
      <v>0</v>
    </nc>
  </rcc>
  <rcc rId="648" sId="1" numFmtId="4">
    <nc r="J4">
      <v>0</v>
    </nc>
  </rcc>
  <rcc rId="649" sId="1" numFmtId="4">
    <nc r="K4">
      <v>0</v>
    </nc>
  </rcc>
  <rcc rId="650" sId="1" numFmtId="4">
    <nc r="L4">
      <v>0</v>
    </nc>
  </rcc>
  <rcc rId="651" sId="1" numFmtId="4">
    <nc r="M4">
      <v>0</v>
    </nc>
  </rcc>
  <rcc rId="652" sId="1" numFmtId="4">
    <nc r="N4">
      <v>0</v>
    </nc>
  </rcc>
  <rcc rId="653" sId="1" numFmtId="4">
    <nc r="D7">
      <v>0</v>
    </nc>
  </rcc>
  <rcc rId="654" sId="1" numFmtId="4">
    <nc r="E7">
      <v>0</v>
    </nc>
  </rcc>
  <rcc rId="655" sId="1" numFmtId="4">
    <nc r="F7">
      <v>0</v>
    </nc>
  </rcc>
  <rcc rId="656" sId="1" numFmtId="4">
    <nc r="G7">
      <v>0</v>
    </nc>
  </rcc>
  <rcc rId="657" sId="1" numFmtId="4">
    <nc r="H7">
      <v>0</v>
    </nc>
  </rcc>
  <rcc rId="658" sId="1" numFmtId="4">
    <nc r="I7">
      <v>0</v>
    </nc>
  </rcc>
  <rcc rId="659" sId="1" numFmtId="4">
    <nc r="J7">
      <v>0</v>
    </nc>
  </rcc>
  <rcc rId="660" sId="1" numFmtId="4">
    <nc r="K7">
      <v>0</v>
    </nc>
  </rcc>
  <rcc rId="661" sId="1" numFmtId="4">
    <nc r="L7">
      <v>0</v>
    </nc>
  </rcc>
  <rcc rId="662" sId="1" numFmtId="4">
    <nc r="M7">
      <v>0</v>
    </nc>
  </rcc>
  <rcc rId="663" sId="1" numFmtId="4">
    <nc r="N7">
      <v>0</v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50232EC-58FE-4AEF-A082-7F8954EC4C01}" action="delete"/>
  <rcv guid="{250232EC-58FE-4AEF-A082-7F8954EC4C01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" sId="1">
    <oc r="P33" t="inlineStr">
      <is>
        <t>toczące się prace w obszarze biznesowo-technicznym uniemożliwiają bieżące oszacowanie kosztów modernizacji.</t>
      </is>
    </oc>
    <nc r="P33" t="inlineStr">
      <is>
        <t>toczące się prace w obszarze biznesowo-technicznym uniemożliwiają bieżące oszacowanie kosztów modernizacji</t>
      </is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5" sId="1">
    <oc r="D36">
      <f>SUM(C35:D35)</f>
    </oc>
    <nc r="D36"/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xfDxf="1" sqref="C15" start="0" length="0">
    <dxf>
      <font>
        <color auto="1"/>
      </font>
      <fill>
        <patternFill patternType="solid">
          <bgColor theme="7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15">
    <dxf>
      <alignment wrapText="1" readingOrder="0"/>
    </dxf>
  </rfmt>
  <rcc rId="666" sId="2">
    <nc r="C15" t="inlineStr">
      <is>
        <t xml:space="preserve">Bazując na dotychczasowych doświadczeniach z eksploatowanym przez Agencję Wywiadu systemem i jego dostosowaniem do zmian w systemach zewnętrznych szacujemy wysokość kosztów w przedmiotowej sprawie w granicach 300 tys. zł brutto.   </t>
      </is>
    </nc>
  </rcc>
  <rcv guid="{250232EC-58FE-4AEF-A082-7F8954EC4C01}" action="delete"/>
  <rcv guid="{250232EC-58FE-4AEF-A082-7F8954EC4C01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7" sId="2">
    <oc r="C17" t="inlineStr">
      <is>
        <t>koszty oszacowano na podstawie wcześniejszych doświadczeń w realizacji zbliżonych zakresowo modyfikacji we współpracy z Wykonawcą, z którym MSZ ma podpisaną wieloletnią umowę ramową na rozwój systemów konsularnych</t>
      </is>
    </oc>
    <nc r="C17" t="inlineStr">
      <is>
        <t>Koszty oszacowano na podstawie wcześniejszych doświadczeń w realizacji zbliżonych zakresowo modyfikacji we współpracy z Wykonawcą, z którym MSZ ma podpisaną wieloletnią umowę ramową na rozwój systemów konsularnych.</t>
      </is>
    </nc>
  </rcc>
  <rcc rId="668" sId="2">
    <oc r="C15" t="inlineStr">
      <is>
        <t xml:space="preserve">Bazując na dotychczasowych doświadczeniach z eksploatowanym przez Agencję Wywiadu systemem i jego dostosowaniem do zmian w systemach zewnętrznych szacujemy wysokość kosztów w przedmiotowej sprawie w granicach 300 tys. zł brutto.   </t>
      </is>
    </oc>
    <nc r="C15" t="inlineStr">
      <is>
        <t xml:space="preserve">Bazując na dotychczasowych doświadczeniach z eksploatowanym systemem i jego dostosowaniem do zmian w systemach zewnętrznych oszacowano wysokość kosztów w granicach 300 tys. zł brutto.   </t>
      </is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xfDxf="1" sqref="C11" start="0" length="0">
    <dxf>
      <font>
        <color auto="1"/>
      </font>
      <fill>
        <patternFill patternType="solid">
          <bgColor theme="4" tint="0.79998168889431442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11">
    <dxf>
      <alignment wrapText="1" readingOrder="0"/>
    </dxf>
  </rfmt>
  <rcc rId="669" sId="2">
    <nc r="C11" t="inlineStr">
      <is>
        <t>Koszt oszacowano na podstawie stawek inżynierów pozyskanych w ramach Umowy polegającej na wyznaczaniu i udostępnianiu przez Wykonawcę wykwalifikowanych specjalistów do wykonywania zadań w ramach projektów i prac realizowanych przez Zamawiającego. Koszty oszacowano na podstawie stawek rynkowych specjalistów niezbędnych do realizacji projektu oraz bazując na wcześniejszych doświadczeniach w zakresie wdrożeń podobnych systemów.</t>
      </is>
    </nc>
  </rcc>
  <rcc rId="670" sId="2">
    <oc r="C12" t="inlineStr">
      <is>
        <t>Koszt oszacowano na podstawie stawek inżynierów pozyskanych w ramach Umowy polegającej na wyznaczaniu i udostępnianiu przez Wykonawcę wykwalifikowanych specjalistów do wykonywania zadań w ramach projektów i prac realizowanych przez Zamawiającego. Koszty oszacowano na podstawie stawek rynkowych specjalistów niezbędnych do realizacji projektu oraz bazując na wcześniejszych doświadczeniach w zakresie wdrożeń podobnych systemów.</t>
      </is>
    </oc>
    <nc r="C12"/>
  </rcc>
  <rcc rId="671" sId="2">
    <oc r="C16" t="inlineStr">
      <is>
        <t xml:space="preserve">Szacunkowy poziom kosztów dostosowania wewnętrznego systemu CBA do zmian przewidzianych w Systemie Informacyjnym Schengen kształtuje się na poziomie ok 200 tyś zł. (bazując na dotychczasowych doświadczeniach oraz realizowanych w ostatnim okresie pracach wdrożeniowych). Realne oszacowanie kosztów niezbędnych modyfikacji może zostać przeprowadzone dopiero po otrzymaniu i przeprowadzeniu pełnej analizy dokumentacji technicznej systemu SIS, przez wykonawcę zewnętrznego systemu SARP, świadczącego usługę utrzymania systemu.
</t>
      </is>
    </oc>
    <nc r="C16" t="inlineStr">
      <is>
        <t>Szacunkowy poziom kosztów dostosowania wewnętrznego systemu CBA do zmian przewidzianych w Systemie Informacyjnym Schengen kształtuje się na poziomie ok 200 tyś zł. (bazując na dotychczasowych doświadczeniach oraz realizowanych w ostatnim okresie pracach wdrożeniowych). Realne oszacowanie kosztów niezbędnych modyfikacji może zostać przeprowadzone dopiero po otrzymaniu i przeprowadzeniu pełnej analizy dokumentacji technicznej systemu SIS, przez wykonawcę zewnętrznego systemu SARP, świadczącego usługę utrzymania systemu.</t>
      </is>
    </nc>
  </rcc>
  <rcc rId="672" sId="2">
    <oc r="C19" t="inlineStr">
      <is>
        <t>Koszt dostosowania w zakresie współpracy systemu z usługami KSI w warstwie programowej (wymiana komunikatów) oszacowany na: 6 mies. (8h/dzień) pracy x 2 programistów x 14000 (zł/mc) = 168 000,00 zł. brutto.; możliwa nieznaczna korekta.</t>
      </is>
    </oc>
    <nc r="C19" t="inlineStr">
      <is>
        <t>Koszt dostosowania w zakresie współpracy systemu z usługami KSI w warstwie programowej (wymiana komunikatów) oszacowany na: 6 mies. (8h/dzień) pracy x 2 programistów x 14000 (zł/mc) = 168 000,00 zł. brutto.</t>
      </is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" sId="2">
    <oc r="C20" t="inlineStr">
      <is>
        <t xml:space="preserve"> Szacunkowe koszty dostosowania systemu wg wyliczeń Biura Budżetu i Majątku Prokuratury; w kosztach uwzględniono zadanie związane z dostępem do bazy policyjnej AFIS w celu pobrania linii papilarnych (usługę ewentualną do wdrożenia, jeśli nie zostanie zrealizowana w ramach integracji KSI z SIS Recast).   Wzmocnienie kadrowe do obsługi dostosowanego systemu - 1 etat BI mnożnik 3.0 oraz 4 etaty do obsługi konsultacji mnożnik 2.5.                                                            Szacunki dotyczące kosztów utrzymania oparte są o koszty utrzymania całego systemu Pobyt.</t>
      </is>
    </oc>
    <nc r="C20" t="inlineStr">
      <is>
        <t xml:space="preserve"> Szacunkowe koszty dostosowania systemu wg wyliczeń Biura Budżetu i Majątku Prokuratury Krajowej; w kosztach uwzględniono zadanie związane z dostępem do bazy policyjnej AFIS w celu pobrania linii papilarnych (usługę ewentualną do wdrożenia, jeśli nie zostanie zrealizowana w ramach integracji KSI z SIS Recast).   </t>
      </is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" sId="2">
    <oc r="C18" t="inlineStr">
      <is>
        <t xml:space="preserve">Koszty oszacowano na podstawie zawartej Umowy na zakup usługi wsparcia i rozwoju systemu centralnego </t>
      </is>
    </oc>
    <nc r="C18" t="inlineStr">
      <is>
        <t>Koszty oszacowano na podstawie zawartej Umowy na zakup usługi wsparcia i rozwoju systemu centralnego.</t>
      </is>
    </nc>
  </rcc>
  <rcc rId="675" sId="2">
    <oc r="C22" t="inlineStr">
      <is>
        <t>Zakładany cykl życia sprzetu i oprogramowania to 6 lat. UdSC założyło wymianę i modernizacje sprzetową  6 roku użytkownia. Do szacunków przyjęto ostatnią modernizacje i wymianę sprzetowa jaka odbyłą się w roku 2020. W wycenie zawarto szacowane różnice walutowe, a także wzrost kosztów  produkcji sprzetu, zmiany w licencjonowaniu itd. Sprżet wraz z licencjami i wsparciem technicznym producenta na 3 lata.</t>
      </is>
    </oc>
    <nc r="C22" t="inlineStr">
      <is>
        <t>Zakładany cykl życia sprzetu i oprogramowania to 6 lat. UdSC założyło wymianę i modernizacje sprzetową  6 roku użytkownia. Do szacunków przyjęto ostatnią modernizacje i wymianę sprzetowa jaka odbyłą się w roku 2020. W wycenie zawarto szacowane różnice walutowe, a także wzrost kosztów  produkcji sprzetu, zmiany w licencjonowaniu itd. Sprzęt wraz z licencjami i wsparciem technicznym producenta na 3 lata.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6"/>
  <sheetViews>
    <sheetView tabSelected="1" topLeftCell="D1" zoomScale="50" zoomScaleNormal="50" workbookViewId="0">
      <pane ySplit="2" topLeftCell="A30" activePane="bottomLeft" state="frozen"/>
      <selection pane="bottomLeft" activeCell="P26" sqref="P26"/>
    </sheetView>
  </sheetViews>
  <sheetFormatPr defaultColWidth="8.7109375" defaultRowHeight="15" x14ac:dyDescent="0.25"/>
  <cols>
    <col min="1" max="1" width="23" customWidth="1"/>
    <col min="2" max="2" width="35.7109375" customWidth="1"/>
    <col min="3" max="3" width="25.140625" customWidth="1"/>
    <col min="4" max="4" width="18.85546875" customWidth="1"/>
    <col min="5" max="5" width="16.85546875" customWidth="1"/>
    <col min="6" max="6" width="14.85546875" customWidth="1"/>
    <col min="7" max="7" width="19.5703125" customWidth="1"/>
    <col min="8" max="8" width="17.140625" customWidth="1"/>
    <col min="9" max="9" width="16.85546875" customWidth="1"/>
    <col min="10" max="10" width="20.42578125" customWidth="1"/>
    <col min="11" max="11" width="15.28515625" customWidth="1"/>
    <col min="12" max="12" width="14.7109375" customWidth="1"/>
    <col min="13" max="14" width="14.85546875" customWidth="1"/>
    <col min="15" max="15" width="20.42578125" style="74" customWidth="1"/>
    <col min="16" max="16" width="54.140625" style="74" customWidth="1"/>
    <col min="17" max="17" width="11" style="74" customWidth="1"/>
    <col min="18" max="18" width="9.7109375" style="74" customWidth="1"/>
    <col min="19" max="19" width="9.7109375" customWidth="1"/>
    <col min="20" max="20" width="9.28515625" customWidth="1"/>
    <col min="21" max="21" width="9.140625" customWidth="1"/>
    <col min="22" max="22" width="9.42578125" customWidth="1"/>
    <col min="23" max="24" width="9.7109375" customWidth="1"/>
    <col min="25" max="25" width="9.85546875" customWidth="1"/>
    <col min="26" max="26" width="9.140625" customWidth="1"/>
    <col min="27" max="27" width="9.7109375" customWidth="1"/>
    <col min="28" max="28" width="12" customWidth="1"/>
  </cols>
  <sheetData>
    <row r="1" spans="1:28" ht="29.25" customHeight="1" thickBot="1" x14ac:dyDescent="0.3">
      <c r="A1" s="42"/>
      <c r="B1" s="183" t="s">
        <v>35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</row>
    <row r="2" spans="1:28" ht="45" x14ac:dyDescent="0.25">
      <c r="A2" s="15" t="s">
        <v>5</v>
      </c>
      <c r="B2" s="16" t="s">
        <v>24</v>
      </c>
      <c r="C2" s="16" t="s">
        <v>6</v>
      </c>
      <c r="D2" s="16" t="s">
        <v>25</v>
      </c>
      <c r="E2" s="16" t="s">
        <v>26</v>
      </c>
      <c r="F2" s="16" t="s">
        <v>27</v>
      </c>
      <c r="G2" s="16" t="s">
        <v>28</v>
      </c>
      <c r="H2" s="16" t="s">
        <v>29</v>
      </c>
      <c r="I2" s="16" t="s">
        <v>30</v>
      </c>
      <c r="J2" s="16" t="s">
        <v>31</v>
      </c>
      <c r="K2" s="16" t="s">
        <v>32</v>
      </c>
      <c r="L2" s="16" t="s">
        <v>33</v>
      </c>
      <c r="M2" s="16" t="s">
        <v>34</v>
      </c>
      <c r="N2" s="16" t="s">
        <v>108</v>
      </c>
      <c r="O2" s="75" t="s">
        <v>36</v>
      </c>
      <c r="P2" s="76" t="s">
        <v>7</v>
      </c>
      <c r="Q2" s="77" t="s">
        <v>37</v>
      </c>
      <c r="R2" s="77" t="s">
        <v>38</v>
      </c>
      <c r="S2" s="17" t="s">
        <v>39</v>
      </c>
      <c r="T2" s="17" t="s">
        <v>40</v>
      </c>
      <c r="U2" s="17" t="s">
        <v>41</v>
      </c>
      <c r="V2" s="17" t="s">
        <v>42</v>
      </c>
      <c r="W2" s="17" t="s">
        <v>43</v>
      </c>
      <c r="X2" s="17" t="s">
        <v>44</v>
      </c>
      <c r="Y2" s="17" t="s">
        <v>45</v>
      </c>
      <c r="Z2" s="17" t="s">
        <v>46</v>
      </c>
      <c r="AA2" s="17" t="s">
        <v>47</v>
      </c>
      <c r="AB2" s="18" t="s">
        <v>48</v>
      </c>
    </row>
    <row r="3" spans="1:28" s="2" customFormat="1" ht="107.25" customHeight="1" x14ac:dyDescent="0.25">
      <c r="A3" s="70" t="s">
        <v>96</v>
      </c>
      <c r="B3" s="68" t="s">
        <v>49</v>
      </c>
      <c r="C3" s="69">
        <v>1000000</v>
      </c>
      <c r="D3" s="19">
        <v>150000</v>
      </c>
      <c r="E3" s="19">
        <v>150000</v>
      </c>
      <c r="F3" s="19">
        <v>150000</v>
      </c>
      <c r="G3" s="19">
        <v>150000</v>
      </c>
      <c r="H3" s="19">
        <v>150000</v>
      </c>
      <c r="I3" s="19">
        <v>150000</v>
      </c>
      <c r="J3" s="19">
        <v>150000</v>
      </c>
      <c r="K3" s="19">
        <v>150000</v>
      </c>
      <c r="L3" s="19">
        <v>150000</v>
      </c>
      <c r="M3" s="19">
        <v>150000</v>
      </c>
      <c r="N3" s="19">
        <v>150000</v>
      </c>
      <c r="O3" s="78" t="s">
        <v>87</v>
      </c>
      <c r="P3" s="49" t="s">
        <v>137</v>
      </c>
      <c r="Q3" s="79"/>
      <c r="R3" s="167"/>
      <c r="S3" s="25"/>
      <c r="T3" s="25"/>
      <c r="U3" s="25"/>
      <c r="V3" s="25"/>
      <c r="W3" s="25"/>
      <c r="X3" s="25"/>
      <c r="Y3" s="25"/>
      <c r="Z3" s="25"/>
      <c r="AA3" s="168"/>
      <c r="AB3" s="170"/>
    </row>
    <row r="4" spans="1:28" s="9" customFormat="1" ht="84.75" customHeight="1" x14ac:dyDescent="0.25">
      <c r="A4" s="65" t="s">
        <v>0</v>
      </c>
      <c r="B4" s="51" t="s">
        <v>120</v>
      </c>
      <c r="C4" s="66">
        <v>4244631.5999999996</v>
      </c>
      <c r="D4" s="14">
        <v>0</v>
      </c>
      <c r="E4" s="14">
        <v>0</v>
      </c>
      <c r="F4" s="14">
        <v>0</v>
      </c>
      <c r="G4" s="14">
        <v>0</v>
      </c>
      <c r="H4" s="14">
        <v>0</v>
      </c>
      <c r="I4" s="14">
        <v>0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78" t="s">
        <v>87</v>
      </c>
      <c r="P4" s="49" t="s">
        <v>112</v>
      </c>
      <c r="Q4" s="48"/>
      <c r="R4" s="79"/>
      <c r="S4" s="10"/>
      <c r="T4" s="10"/>
      <c r="U4" s="10"/>
      <c r="V4" s="10"/>
      <c r="W4" s="10"/>
      <c r="X4" s="10"/>
      <c r="Y4" s="10"/>
      <c r="Z4" s="10"/>
      <c r="AA4" s="169"/>
      <c r="AB4" s="11"/>
    </row>
    <row r="5" spans="1:28" s="9" customFormat="1" ht="45" x14ac:dyDescent="0.25">
      <c r="A5" s="50" t="s">
        <v>0</v>
      </c>
      <c r="B5" s="67" t="s">
        <v>8</v>
      </c>
      <c r="C5" s="14"/>
      <c r="D5" s="14">
        <v>1000000</v>
      </c>
      <c r="E5" s="14">
        <v>1000000</v>
      </c>
      <c r="F5" s="14">
        <v>1000000</v>
      </c>
      <c r="G5" s="14">
        <v>1000000</v>
      </c>
      <c r="H5" s="14">
        <v>1000000</v>
      </c>
      <c r="I5" s="14">
        <v>1000000</v>
      </c>
      <c r="J5" s="14">
        <v>1000000</v>
      </c>
      <c r="K5" s="14">
        <v>1000000</v>
      </c>
      <c r="L5" s="14">
        <v>1000000</v>
      </c>
      <c r="M5" s="14">
        <v>1000000</v>
      </c>
      <c r="N5" s="14">
        <v>1000000</v>
      </c>
      <c r="O5" s="78" t="s">
        <v>87</v>
      </c>
      <c r="P5" s="49" t="s">
        <v>112</v>
      </c>
      <c r="Q5" s="48"/>
      <c r="R5" s="79"/>
      <c r="S5" s="10"/>
      <c r="T5" s="10"/>
      <c r="U5" s="10"/>
      <c r="V5" s="10"/>
      <c r="W5" s="10"/>
      <c r="X5" s="10"/>
      <c r="Y5" s="10"/>
      <c r="Z5" s="10"/>
      <c r="AA5" s="10"/>
      <c r="AB5" s="134"/>
    </row>
    <row r="6" spans="1:28" s="9" customFormat="1" ht="45" x14ac:dyDescent="0.25">
      <c r="A6" s="50" t="s">
        <v>0</v>
      </c>
      <c r="B6" s="51" t="s">
        <v>9</v>
      </c>
      <c r="C6" s="14"/>
      <c r="D6" s="14">
        <v>155000</v>
      </c>
      <c r="E6" s="14">
        <v>155000</v>
      </c>
      <c r="F6" s="14">
        <v>155000</v>
      </c>
      <c r="G6" s="14">
        <v>155000</v>
      </c>
      <c r="H6" s="14">
        <v>155000</v>
      </c>
      <c r="I6" s="14">
        <v>155000</v>
      </c>
      <c r="J6" s="14">
        <v>155000</v>
      </c>
      <c r="K6" s="14">
        <v>155000</v>
      </c>
      <c r="L6" s="14">
        <v>155000</v>
      </c>
      <c r="M6" s="14">
        <v>155000</v>
      </c>
      <c r="N6" s="14">
        <v>155000</v>
      </c>
      <c r="O6" s="78" t="s">
        <v>87</v>
      </c>
      <c r="P6" s="49" t="s">
        <v>112</v>
      </c>
      <c r="Q6" s="48"/>
      <c r="R6" s="79"/>
      <c r="S6" s="10"/>
      <c r="T6" s="10"/>
      <c r="U6" s="10"/>
      <c r="V6" s="10"/>
      <c r="W6" s="10"/>
      <c r="X6" s="10"/>
      <c r="Y6" s="10"/>
      <c r="Z6" s="10"/>
      <c r="AA6" s="10"/>
      <c r="AB6" s="11"/>
    </row>
    <row r="7" spans="1:28" s="9" customFormat="1" ht="47.25" customHeight="1" x14ac:dyDescent="0.25">
      <c r="A7" s="50" t="s">
        <v>0</v>
      </c>
      <c r="B7" s="51" t="s">
        <v>10</v>
      </c>
      <c r="C7" s="135">
        <v>18000000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78" t="s">
        <v>87</v>
      </c>
      <c r="P7" s="49" t="s">
        <v>112</v>
      </c>
      <c r="Q7" s="48"/>
      <c r="R7" s="79"/>
      <c r="S7" s="10"/>
      <c r="T7" s="10"/>
      <c r="U7" s="10"/>
      <c r="V7" s="10"/>
      <c r="W7" s="10"/>
      <c r="X7" s="10"/>
      <c r="Y7" s="10"/>
      <c r="Z7" s="10"/>
      <c r="AA7" s="10"/>
      <c r="AB7" s="11"/>
    </row>
    <row r="8" spans="1:28" s="9" customFormat="1" ht="45" x14ac:dyDescent="0.25">
      <c r="A8" s="50" t="s">
        <v>0</v>
      </c>
      <c r="B8" s="51" t="s">
        <v>11</v>
      </c>
      <c r="C8" s="14"/>
      <c r="D8" s="14">
        <v>1600000</v>
      </c>
      <c r="E8" s="14">
        <v>1600000</v>
      </c>
      <c r="F8" s="14">
        <v>1600000</v>
      </c>
      <c r="G8" s="14">
        <v>1600000</v>
      </c>
      <c r="H8" s="14">
        <v>1600000</v>
      </c>
      <c r="I8" s="14">
        <v>1600000</v>
      </c>
      <c r="J8" s="14">
        <v>1600000</v>
      </c>
      <c r="K8" s="14">
        <v>1600000</v>
      </c>
      <c r="L8" s="14">
        <v>1600000</v>
      </c>
      <c r="M8" s="14">
        <v>1600000</v>
      </c>
      <c r="N8" s="14">
        <v>1600000</v>
      </c>
      <c r="O8" s="78" t="s">
        <v>87</v>
      </c>
      <c r="P8" s="49" t="s">
        <v>112</v>
      </c>
      <c r="Q8" s="48"/>
      <c r="R8" s="79"/>
      <c r="S8" s="10"/>
      <c r="T8" s="10"/>
      <c r="U8" s="10"/>
      <c r="V8" s="10"/>
      <c r="W8" s="10"/>
      <c r="X8" s="10"/>
      <c r="Y8" s="10"/>
      <c r="Z8" s="10"/>
      <c r="AA8" s="10"/>
      <c r="AB8" s="11"/>
    </row>
    <row r="9" spans="1:28" s="9" customFormat="1" ht="253.5" customHeight="1" x14ac:dyDescent="0.25">
      <c r="A9" s="104" t="s">
        <v>98</v>
      </c>
      <c r="B9" s="105" t="s">
        <v>59</v>
      </c>
      <c r="C9" s="106">
        <v>528398.69999999995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0</v>
      </c>
      <c r="P9" s="108" t="s">
        <v>115</v>
      </c>
      <c r="Q9" s="109"/>
      <c r="R9" s="8"/>
      <c r="S9" s="110"/>
      <c r="T9" s="110"/>
      <c r="U9" s="110"/>
      <c r="V9" s="110"/>
      <c r="W9" s="110"/>
      <c r="X9" s="110"/>
      <c r="Y9" s="110"/>
      <c r="Z9" s="110"/>
      <c r="AA9" s="110"/>
      <c r="AB9" s="111"/>
    </row>
    <row r="10" spans="1:28" s="9" customFormat="1" ht="140.25" customHeight="1" x14ac:dyDescent="0.25">
      <c r="A10" s="52" t="s">
        <v>4</v>
      </c>
      <c r="B10" s="53" t="s">
        <v>95</v>
      </c>
      <c r="C10" s="22">
        <v>9716508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22">
        <v>9716508</v>
      </c>
      <c r="J10" s="107">
        <v>0</v>
      </c>
      <c r="K10" s="107">
        <v>0</v>
      </c>
      <c r="L10" s="107">
        <v>0</v>
      </c>
      <c r="M10" s="107">
        <v>0</v>
      </c>
      <c r="N10" s="107">
        <v>0</v>
      </c>
      <c r="O10" s="107">
        <v>0</v>
      </c>
      <c r="P10" s="71" t="s">
        <v>113</v>
      </c>
      <c r="Q10" s="80"/>
      <c r="R10" s="72"/>
      <c r="S10" s="6"/>
      <c r="T10" s="6"/>
      <c r="U10" s="6"/>
      <c r="V10" s="6"/>
      <c r="W10" s="6"/>
      <c r="X10" s="6"/>
      <c r="Y10" s="6"/>
      <c r="Z10" s="6"/>
      <c r="AA10" s="6"/>
      <c r="AB10" s="7"/>
    </row>
    <row r="11" spans="1:28" s="9" customFormat="1" ht="120" customHeight="1" x14ac:dyDescent="0.25">
      <c r="A11" s="52" t="s">
        <v>4</v>
      </c>
      <c r="B11" s="53" t="s">
        <v>63</v>
      </c>
      <c r="C11" s="21">
        <v>4858254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0</v>
      </c>
      <c r="O11" s="107">
        <v>0</v>
      </c>
      <c r="P11" s="71" t="s">
        <v>114</v>
      </c>
      <c r="Q11" s="80"/>
      <c r="R11" s="72"/>
      <c r="S11" s="6"/>
      <c r="T11" s="6"/>
      <c r="U11" s="6"/>
      <c r="V11" s="6"/>
      <c r="W11" s="6"/>
      <c r="X11" s="6"/>
      <c r="Y11" s="6"/>
      <c r="Z11" s="6"/>
      <c r="AA11" s="6"/>
      <c r="AB11" s="7"/>
    </row>
    <row r="12" spans="1:28" s="120" customFormat="1" ht="197.25" customHeight="1" thickBot="1" x14ac:dyDescent="0.3">
      <c r="A12" s="112" t="s">
        <v>4</v>
      </c>
      <c r="B12" s="113" t="s">
        <v>134</v>
      </c>
      <c r="C12" s="114">
        <v>0</v>
      </c>
      <c r="D12" s="114">
        <v>796000</v>
      </c>
      <c r="E12" s="114">
        <v>796000</v>
      </c>
      <c r="F12" s="114">
        <v>796000</v>
      </c>
      <c r="G12" s="114">
        <v>796000</v>
      </c>
      <c r="H12" s="114">
        <v>796000</v>
      </c>
      <c r="I12" s="114">
        <v>796000</v>
      </c>
      <c r="J12" s="114">
        <v>796000</v>
      </c>
      <c r="K12" s="114">
        <v>796000</v>
      </c>
      <c r="L12" s="114">
        <v>796000</v>
      </c>
      <c r="M12" s="114">
        <v>796000</v>
      </c>
      <c r="N12" s="114">
        <v>796000</v>
      </c>
      <c r="O12" s="115" t="s">
        <v>86</v>
      </c>
      <c r="P12" s="146" t="s">
        <v>138</v>
      </c>
      <c r="Q12" s="116"/>
      <c r="R12" s="117"/>
      <c r="S12" s="118"/>
      <c r="T12" s="118"/>
      <c r="U12" s="118"/>
      <c r="V12" s="118"/>
      <c r="W12" s="118"/>
      <c r="X12" s="118"/>
      <c r="Y12" s="118"/>
      <c r="Z12" s="118"/>
      <c r="AA12" s="118"/>
      <c r="AB12" s="119"/>
    </row>
    <row r="13" spans="1:28" s="9" customFormat="1" ht="60" x14ac:dyDescent="0.25">
      <c r="A13" s="129" t="s">
        <v>99</v>
      </c>
      <c r="B13" s="130" t="s">
        <v>12</v>
      </c>
      <c r="C13" s="131">
        <v>900000</v>
      </c>
      <c r="D13" s="131">
        <v>900000</v>
      </c>
      <c r="E13" s="131">
        <v>900000</v>
      </c>
      <c r="F13" s="131">
        <v>900000</v>
      </c>
      <c r="G13" s="131">
        <v>900000</v>
      </c>
      <c r="H13" s="131">
        <v>900000</v>
      </c>
      <c r="I13" s="131">
        <v>900000</v>
      </c>
      <c r="J13" s="131">
        <v>900000</v>
      </c>
      <c r="K13" s="131">
        <v>900000</v>
      </c>
      <c r="L13" s="131">
        <v>900000</v>
      </c>
      <c r="M13" s="131">
        <v>900000</v>
      </c>
      <c r="N13" s="131">
        <v>900000</v>
      </c>
      <c r="O13" s="78" t="s">
        <v>87</v>
      </c>
      <c r="P13" s="149" t="s">
        <v>121</v>
      </c>
      <c r="Q13" s="132"/>
      <c r="R13" s="145"/>
      <c r="S13" s="133"/>
      <c r="T13" s="133"/>
      <c r="U13" s="133"/>
      <c r="V13" s="133"/>
      <c r="W13" s="133"/>
      <c r="X13" s="133"/>
      <c r="Y13" s="133"/>
      <c r="Z13" s="133"/>
      <c r="AA13" s="133"/>
      <c r="AB13" s="134"/>
    </row>
    <row r="14" spans="1:28" s="9" customFormat="1" ht="45" x14ac:dyDescent="0.25">
      <c r="A14" s="54" t="s">
        <v>13</v>
      </c>
      <c r="B14" s="55" t="s">
        <v>1</v>
      </c>
      <c r="C14" s="14">
        <v>100000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81" t="s">
        <v>85</v>
      </c>
      <c r="P14" s="49" t="s">
        <v>112</v>
      </c>
      <c r="Q14" s="48"/>
      <c r="R14" s="48"/>
      <c r="S14" s="10"/>
      <c r="T14" s="10"/>
      <c r="U14" s="10"/>
      <c r="V14" s="10"/>
      <c r="W14" s="10"/>
      <c r="X14" s="10"/>
      <c r="Y14" s="10"/>
      <c r="Z14" s="10"/>
      <c r="AA14" s="10"/>
      <c r="AB14" s="11"/>
    </row>
    <row r="15" spans="1:28" s="9" customFormat="1" ht="45" x14ac:dyDescent="0.25">
      <c r="A15" s="54" t="s">
        <v>13</v>
      </c>
      <c r="B15" s="51" t="s">
        <v>2</v>
      </c>
      <c r="C15" s="14">
        <v>13247100</v>
      </c>
      <c r="D15" s="150">
        <v>4649400</v>
      </c>
      <c r="E15" s="150">
        <v>5000000</v>
      </c>
      <c r="F15" s="150">
        <v>5000000</v>
      </c>
      <c r="G15" s="150">
        <v>5000000</v>
      </c>
      <c r="H15" s="150">
        <v>5000000</v>
      </c>
      <c r="I15" s="150">
        <v>5000000</v>
      </c>
      <c r="J15" s="150">
        <v>5000000</v>
      </c>
      <c r="K15" s="150">
        <v>5000000</v>
      </c>
      <c r="L15" s="150">
        <v>5000000</v>
      </c>
      <c r="M15" s="150">
        <v>5000000</v>
      </c>
      <c r="N15" s="150">
        <v>5000000</v>
      </c>
      <c r="O15" s="81" t="s">
        <v>85</v>
      </c>
      <c r="P15" s="49" t="s">
        <v>139</v>
      </c>
      <c r="Q15" s="48"/>
      <c r="R15" s="79"/>
      <c r="S15" s="10"/>
      <c r="T15" s="10"/>
      <c r="U15" s="148"/>
      <c r="V15" s="10"/>
      <c r="W15" s="10"/>
      <c r="X15" s="10"/>
      <c r="Y15" s="10"/>
      <c r="Z15" s="10"/>
      <c r="AA15" s="10"/>
      <c r="AB15" s="11"/>
    </row>
    <row r="16" spans="1:28" s="128" customFormat="1" ht="60.75" thickBot="1" x14ac:dyDescent="0.3">
      <c r="A16" s="121" t="s">
        <v>13</v>
      </c>
      <c r="B16" s="122" t="s">
        <v>3</v>
      </c>
      <c r="C16" s="123">
        <v>8000000</v>
      </c>
      <c r="D16" s="179">
        <v>0</v>
      </c>
      <c r="E16" s="179">
        <v>0</v>
      </c>
      <c r="F16" s="123">
        <v>1000000</v>
      </c>
      <c r="G16" s="123">
        <v>1000000</v>
      </c>
      <c r="H16" s="123">
        <v>1000000</v>
      </c>
      <c r="I16" s="123">
        <v>1000000</v>
      </c>
      <c r="J16" s="123">
        <v>1000000</v>
      </c>
      <c r="K16" s="123">
        <v>1000000</v>
      </c>
      <c r="L16" s="123">
        <v>1000000</v>
      </c>
      <c r="M16" s="123">
        <v>1000000</v>
      </c>
      <c r="N16" s="123">
        <v>1000000</v>
      </c>
      <c r="O16" s="124" t="s">
        <v>84</v>
      </c>
      <c r="P16" s="176" t="s">
        <v>112</v>
      </c>
      <c r="Q16" s="125"/>
      <c r="R16" s="125"/>
      <c r="S16" s="126"/>
      <c r="T16" s="126"/>
      <c r="U16" s="126"/>
      <c r="V16" s="126"/>
      <c r="W16" s="126"/>
      <c r="X16" s="126"/>
      <c r="Y16" s="126"/>
      <c r="Z16" s="126"/>
      <c r="AA16" s="126"/>
      <c r="AB16" s="127"/>
    </row>
    <row r="17" spans="1:28" s="41" customFormat="1" ht="39.75" customHeight="1" thickBot="1" x14ac:dyDescent="0.3">
      <c r="A17" s="58" t="s">
        <v>14</v>
      </c>
      <c r="B17" s="59" t="s">
        <v>15</v>
      </c>
      <c r="C17" s="43">
        <v>300000</v>
      </c>
      <c r="D17" s="43">
        <v>300000</v>
      </c>
      <c r="E17" s="43">
        <v>300000</v>
      </c>
      <c r="F17" s="43">
        <v>300000</v>
      </c>
      <c r="G17" s="43">
        <v>300000</v>
      </c>
      <c r="H17" s="43">
        <v>300000</v>
      </c>
      <c r="I17" s="43">
        <v>300000</v>
      </c>
      <c r="J17" s="43">
        <v>300000</v>
      </c>
      <c r="K17" s="43">
        <v>300000</v>
      </c>
      <c r="L17" s="43">
        <v>300000</v>
      </c>
      <c r="M17" s="43">
        <v>300000</v>
      </c>
      <c r="N17" s="43">
        <v>300000</v>
      </c>
      <c r="O17" s="85" t="s">
        <v>103</v>
      </c>
      <c r="P17" s="86" t="s">
        <v>116</v>
      </c>
      <c r="Q17" s="87"/>
      <c r="R17" s="89"/>
      <c r="S17" s="44"/>
      <c r="T17" s="44"/>
      <c r="U17" s="44"/>
      <c r="V17" s="44"/>
      <c r="W17" s="44"/>
      <c r="X17" s="44"/>
      <c r="Y17" s="44"/>
      <c r="Z17" s="44"/>
      <c r="AA17" s="44"/>
      <c r="AB17" s="45"/>
    </row>
    <row r="18" spans="1:28" s="41" customFormat="1" ht="39.75" customHeight="1" thickBot="1" x14ac:dyDescent="0.3">
      <c r="A18" s="58" t="s">
        <v>16</v>
      </c>
      <c r="B18" s="59" t="s">
        <v>17</v>
      </c>
      <c r="C18" s="43">
        <v>200000</v>
      </c>
      <c r="D18" s="43">
        <v>100000</v>
      </c>
      <c r="E18" s="43">
        <v>100000</v>
      </c>
      <c r="F18" s="43">
        <v>100000</v>
      </c>
      <c r="G18" s="43">
        <v>100000</v>
      </c>
      <c r="H18" s="43">
        <v>100000</v>
      </c>
      <c r="I18" s="43">
        <v>100000</v>
      </c>
      <c r="J18" s="43">
        <v>100000</v>
      </c>
      <c r="K18" s="43">
        <v>100000</v>
      </c>
      <c r="L18" s="43">
        <v>100000</v>
      </c>
      <c r="M18" s="43">
        <v>100000</v>
      </c>
      <c r="N18" s="43">
        <v>100000</v>
      </c>
      <c r="O18" s="85" t="s">
        <v>102</v>
      </c>
      <c r="P18" s="86" t="s">
        <v>116</v>
      </c>
      <c r="Q18" s="87"/>
      <c r="R18" s="89"/>
      <c r="S18" s="44"/>
      <c r="T18" s="44"/>
      <c r="U18" s="44"/>
      <c r="V18" s="44"/>
      <c r="W18" s="44"/>
      <c r="X18" s="44"/>
      <c r="Y18" s="44"/>
      <c r="Z18" s="44"/>
      <c r="AA18" s="44"/>
      <c r="AB18" s="45"/>
    </row>
    <row r="19" spans="1:28" s="41" customFormat="1" ht="67.5" customHeight="1" thickBot="1" x14ac:dyDescent="0.3">
      <c r="A19" s="58" t="s">
        <v>19</v>
      </c>
      <c r="B19" s="59" t="s">
        <v>18</v>
      </c>
      <c r="C19" s="43">
        <v>500000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85" t="s">
        <v>83</v>
      </c>
      <c r="P19" s="86" t="s">
        <v>117</v>
      </c>
      <c r="Q19" s="87"/>
      <c r="R19" s="86"/>
      <c r="S19" s="44"/>
      <c r="T19" s="44"/>
      <c r="U19" s="44"/>
      <c r="V19" s="44"/>
      <c r="W19" s="44"/>
      <c r="X19" s="44"/>
      <c r="Y19" s="44"/>
      <c r="Z19" s="44"/>
      <c r="AA19" s="44"/>
      <c r="AB19" s="45"/>
    </row>
    <row r="20" spans="1:28" s="41" customFormat="1" ht="78.75" customHeight="1" thickBot="1" x14ac:dyDescent="0.3">
      <c r="A20" s="58" t="s">
        <v>20</v>
      </c>
      <c r="B20" s="59" t="s">
        <v>23</v>
      </c>
      <c r="C20" s="43">
        <v>200000</v>
      </c>
      <c r="D20" s="43">
        <v>200000</v>
      </c>
      <c r="E20" s="43">
        <v>200000</v>
      </c>
      <c r="F20" s="43">
        <v>200000</v>
      </c>
      <c r="G20" s="43">
        <v>200000</v>
      </c>
      <c r="H20" s="43">
        <v>200000</v>
      </c>
      <c r="I20" s="43">
        <v>200000</v>
      </c>
      <c r="J20" s="43">
        <v>200000</v>
      </c>
      <c r="K20" s="43">
        <v>200000</v>
      </c>
      <c r="L20" s="43">
        <v>200000</v>
      </c>
      <c r="M20" s="43">
        <v>200000</v>
      </c>
      <c r="N20" s="43">
        <v>200000</v>
      </c>
      <c r="O20" s="85" t="s">
        <v>90</v>
      </c>
      <c r="P20" s="86" t="s">
        <v>116</v>
      </c>
      <c r="Q20" s="87"/>
      <c r="R20" s="88"/>
      <c r="S20" s="44"/>
      <c r="T20" s="44"/>
      <c r="U20" s="44"/>
      <c r="V20" s="44"/>
      <c r="W20" s="44"/>
      <c r="X20" s="44"/>
      <c r="Y20" s="44"/>
      <c r="Z20" s="44"/>
      <c r="AA20" s="44"/>
      <c r="AB20" s="45"/>
    </row>
    <row r="21" spans="1:28" s="41" customFormat="1" ht="45.75" thickBot="1" x14ac:dyDescent="0.3">
      <c r="A21" s="58" t="s">
        <v>21</v>
      </c>
      <c r="B21" s="59" t="s">
        <v>22</v>
      </c>
      <c r="C21" s="43">
        <v>168000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85" t="s">
        <v>110</v>
      </c>
      <c r="P21" s="86"/>
      <c r="Q21" s="87"/>
      <c r="R21" s="89"/>
      <c r="S21" s="44"/>
      <c r="T21" s="44"/>
      <c r="U21" s="44"/>
      <c r="V21" s="44"/>
      <c r="W21" s="44"/>
      <c r="X21" s="44"/>
      <c r="Y21" s="44"/>
      <c r="Z21" s="44"/>
      <c r="AA21" s="44"/>
      <c r="AB21" s="45"/>
    </row>
    <row r="22" spans="1:28" s="41" customFormat="1" ht="77.25" customHeight="1" thickBot="1" x14ac:dyDescent="0.3">
      <c r="A22" s="58" t="s">
        <v>64</v>
      </c>
      <c r="B22" s="59" t="s">
        <v>65</v>
      </c>
      <c r="C22" s="43">
        <v>1000000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90" t="s">
        <v>88</v>
      </c>
      <c r="P22" s="86" t="s">
        <v>117</v>
      </c>
      <c r="Q22" s="87"/>
      <c r="R22" s="89"/>
      <c r="S22" s="44"/>
      <c r="T22" s="44"/>
      <c r="U22" s="44"/>
      <c r="V22" s="44"/>
      <c r="W22" s="44"/>
      <c r="X22" s="44"/>
      <c r="Y22" s="44"/>
      <c r="Z22" s="44"/>
      <c r="AA22" s="44"/>
      <c r="AB22" s="45"/>
    </row>
    <row r="23" spans="1:28" s="24" customFormat="1" ht="180" x14ac:dyDescent="0.25">
      <c r="A23" s="102" t="s">
        <v>78</v>
      </c>
      <c r="B23" s="60" t="s">
        <v>94</v>
      </c>
      <c r="C23" s="33">
        <v>0</v>
      </c>
      <c r="D23" s="34">
        <v>2400000</v>
      </c>
      <c r="E23" s="34">
        <v>2400000</v>
      </c>
      <c r="F23" s="34">
        <v>2400000</v>
      </c>
      <c r="G23" s="34">
        <v>3000000</v>
      </c>
      <c r="H23" s="34">
        <v>3000000</v>
      </c>
      <c r="I23" s="34">
        <v>3000000</v>
      </c>
      <c r="J23" s="34">
        <v>3600000</v>
      </c>
      <c r="K23" s="34">
        <v>3600000</v>
      </c>
      <c r="L23" s="34">
        <v>3600000</v>
      </c>
      <c r="M23" s="35">
        <v>4500000</v>
      </c>
      <c r="N23" s="35">
        <v>4500000</v>
      </c>
      <c r="O23" s="91" t="s">
        <v>152</v>
      </c>
      <c r="P23" s="92" t="s">
        <v>140</v>
      </c>
      <c r="Q23" s="93"/>
      <c r="R23" s="94" t="s">
        <v>118</v>
      </c>
      <c r="S23" s="36"/>
      <c r="T23" s="36"/>
      <c r="U23" s="36"/>
      <c r="V23" s="36"/>
      <c r="W23" s="36"/>
      <c r="X23" s="36"/>
      <c r="Y23" s="36"/>
      <c r="Z23" s="36"/>
      <c r="AA23" s="36"/>
      <c r="AB23" s="37"/>
    </row>
    <row r="24" spans="1:28" s="24" customFormat="1" ht="60" x14ac:dyDescent="0.25">
      <c r="A24" s="61" t="s">
        <v>66</v>
      </c>
      <c r="B24" s="62" t="s">
        <v>76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27">
        <v>20000000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83" t="s">
        <v>153</v>
      </c>
      <c r="P24" s="95" t="s">
        <v>141</v>
      </c>
      <c r="Q24" s="96"/>
      <c r="R24" s="97"/>
      <c r="S24" s="28"/>
      <c r="T24" s="28"/>
      <c r="U24" s="28"/>
      <c r="V24" s="28"/>
      <c r="W24" s="28"/>
      <c r="X24" s="28"/>
      <c r="Y24" s="28"/>
      <c r="Z24" s="28"/>
      <c r="AA24" s="28"/>
      <c r="AB24" s="29"/>
    </row>
    <row r="25" spans="1:28" s="24" customFormat="1" ht="45" x14ac:dyDescent="0.25">
      <c r="A25" s="61" t="s">
        <v>66</v>
      </c>
      <c r="B25" s="63" t="s">
        <v>75</v>
      </c>
      <c r="C25" s="30">
        <v>0</v>
      </c>
      <c r="D25" s="30">
        <v>0</v>
      </c>
      <c r="E25" s="27">
        <v>5000000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27">
        <v>6000000</v>
      </c>
      <c r="L25" s="30">
        <v>0</v>
      </c>
      <c r="M25" s="30">
        <v>0</v>
      </c>
      <c r="N25" s="30">
        <v>0</v>
      </c>
      <c r="O25" s="83" t="s">
        <v>154</v>
      </c>
      <c r="P25" s="95" t="s">
        <v>82</v>
      </c>
      <c r="Q25" s="96"/>
      <c r="R25" s="97"/>
      <c r="S25" s="28"/>
      <c r="T25" s="28"/>
      <c r="U25" s="28"/>
      <c r="V25" s="28"/>
      <c r="W25" s="28"/>
      <c r="X25" s="28"/>
      <c r="Y25" s="28"/>
      <c r="Z25" s="28"/>
      <c r="AA25" s="28"/>
      <c r="AB25" s="29"/>
    </row>
    <row r="26" spans="1:28" s="24" customFormat="1" ht="105" x14ac:dyDescent="0.25">
      <c r="A26" s="61" t="s">
        <v>66</v>
      </c>
      <c r="B26" s="56" t="s">
        <v>80</v>
      </c>
      <c r="C26" s="31">
        <v>2200000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83" t="s">
        <v>151</v>
      </c>
      <c r="P26" s="95" t="s">
        <v>144</v>
      </c>
      <c r="Q26" s="96"/>
      <c r="R26" s="97"/>
      <c r="S26" s="28"/>
      <c r="T26" s="28"/>
      <c r="U26" s="28"/>
      <c r="V26" s="28"/>
      <c r="W26" s="28"/>
      <c r="X26" s="28"/>
      <c r="Y26" s="28"/>
      <c r="Z26" s="28"/>
      <c r="AA26" s="28"/>
      <c r="AB26" s="29"/>
    </row>
    <row r="27" spans="1:28" s="24" customFormat="1" ht="225" x14ac:dyDescent="0.25">
      <c r="A27" s="61" t="s">
        <v>66</v>
      </c>
      <c r="B27" s="56" t="s">
        <v>77</v>
      </c>
      <c r="C27" s="32">
        <v>950000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83" t="s">
        <v>101</v>
      </c>
      <c r="P27" s="95" t="s">
        <v>146</v>
      </c>
      <c r="Q27" s="96"/>
      <c r="R27" s="97"/>
      <c r="S27" s="28"/>
      <c r="T27" s="28"/>
      <c r="U27" s="28"/>
      <c r="V27" s="28"/>
      <c r="W27" s="28"/>
      <c r="X27" s="28"/>
      <c r="Y27" s="28"/>
      <c r="Z27" s="28"/>
      <c r="AA27" s="28"/>
      <c r="AB27" s="29"/>
    </row>
    <row r="28" spans="1:28" s="24" customFormat="1" ht="45" x14ac:dyDescent="0.25">
      <c r="A28" s="61" t="s">
        <v>66</v>
      </c>
      <c r="B28" s="56" t="s">
        <v>74</v>
      </c>
      <c r="C28" s="32">
        <v>1200000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83" t="s">
        <v>100</v>
      </c>
      <c r="P28" s="95" t="s">
        <v>145</v>
      </c>
      <c r="Q28" s="96"/>
      <c r="R28" s="97"/>
      <c r="S28" s="28"/>
      <c r="T28" s="28"/>
      <c r="U28" s="28"/>
      <c r="V28" s="28"/>
      <c r="W28" s="28"/>
      <c r="X28" s="28"/>
      <c r="Y28" s="28"/>
      <c r="Z28" s="28"/>
      <c r="AA28" s="28"/>
      <c r="AB28" s="29"/>
    </row>
    <row r="29" spans="1:28" s="24" customFormat="1" ht="60" x14ac:dyDescent="0.25">
      <c r="A29" s="61" t="s">
        <v>66</v>
      </c>
      <c r="B29" s="56" t="s">
        <v>73</v>
      </c>
      <c r="C29" s="32">
        <v>460000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83" t="s">
        <v>148</v>
      </c>
      <c r="P29" s="95" t="s">
        <v>144</v>
      </c>
      <c r="Q29" s="96"/>
      <c r="R29" s="97"/>
      <c r="S29" s="28"/>
      <c r="T29" s="28"/>
      <c r="U29" s="28"/>
      <c r="V29" s="28"/>
      <c r="W29" s="28"/>
      <c r="X29" s="28"/>
      <c r="Y29" s="28"/>
      <c r="Z29" s="28"/>
      <c r="AA29" s="28"/>
      <c r="AB29" s="29"/>
    </row>
    <row r="30" spans="1:28" s="24" customFormat="1" ht="75" x14ac:dyDescent="0.25">
      <c r="A30" s="61" t="s">
        <v>66</v>
      </c>
      <c r="B30" s="56" t="s">
        <v>72</v>
      </c>
      <c r="C30" s="32">
        <v>950000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83" t="s">
        <v>149</v>
      </c>
      <c r="P30" s="95" t="s">
        <v>142</v>
      </c>
      <c r="Q30" s="96"/>
      <c r="R30" s="97"/>
      <c r="S30" s="28"/>
      <c r="T30" s="28"/>
      <c r="U30" s="28"/>
      <c r="V30" s="28"/>
      <c r="W30" s="28"/>
      <c r="X30" s="28"/>
      <c r="Y30" s="28"/>
      <c r="Z30" s="28"/>
      <c r="AA30" s="28"/>
      <c r="AB30" s="29"/>
    </row>
    <row r="31" spans="1:28" s="24" customFormat="1" ht="105" x14ac:dyDescent="0.25">
      <c r="A31" s="61" t="s">
        <v>66</v>
      </c>
      <c r="B31" s="64" t="s">
        <v>71</v>
      </c>
      <c r="C31" s="32">
        <v>950000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83" t="s">
        <v>150</v>
      </c>
      <c r="P31" s="98" t="s">
        <v>142</v>
      </c>
      <c r="Q31" s="96"/>
      <c r="R31" s="97"/>
      <c r="S31" s="28"/>
      <c r="T31" s="28"/>
      <c r="U31" s="28"/>
      <c r="V31" s="28"/>
      <c r="W31" s="28"/>
      <c r="X31" s="28"/>
      <c r="Y31" s="28"/>
      <c r="Z31" s="28"/>
      <c r="AA31" s="28"/>
      <c r="AB31" s="29"/>
    </row>
    <row r="32" spans="1:28" s="41" customFormat="1" ht="64.5" customHeight="1" thickBot="1" x14ac:dyDescent="0.3">
      <c r="A32" s="103" t="s">
        <v>66</v>
      </c>
      <c r="B32" s="57" t="s">
        <v>89</v>
      </c>
      <c r="C32" s="46">
        <v>5200000</v>
      </c>
      <c r="D32" s="38">
        <v>530000</v>
      </c>
      <c r="E32" s="38">
        <v>520000</v>
      </c>
      <c r="F32" s="38">
        <v>520000</v>
      </c>
      <c r="G32" s="38">
        <v>520000</v>
      </c>
      <c r="H32" s="38">
        <v>520000</v>
      </c>
      <c r="I32" s="38">
        <v>520000</v>
      </c>
      <c r="J32" s="38">
        <v>520000</v>
      </c>
      <c r="K32" s="38">
        <v>520000</v>
      </c>
      <c r="L32" s="38">
        <v>520000</v>
      </c>
      <c r="M32" s="38">
        <v>520000</v>
      </c>
      <c r="N32" s="38">
        <v>520000</v>
      </c>
      <c r="O32" s="99" t="s">
        <v>81</v>
      </c>
      <c r="P32" s="100" t="s">
        <v>143</v>
      </c>
      <c r="Q32" s="84"/>
      <c r="R32" s="99"/>
      <c r="S32" s="39"/>
      <c r="T32" s="39"/>
      <c r="U32" s="39"/>
      <c r="V32" s="39"/>
      <c r="W32" s="39"/>
      <c r="X32" s="39"/>
      <c r="Y32" s="39"/>
      <c r="Z32" s="39"/>
      <c r="AA32" s="39"/>
      <c r="AB32" s="40"/>
    </row>
    <row r="33" spans="1:28" s="47" customFormat="1" ht="42.95" customHeight="1" thickBot="1" x14ac:dyDescent="0.3">
      <c r="A33" s="58" t="s">
        <v>91</v>
      </c>
      <c r="B33" s="59" t="s">
        <v>92</v>
      </c>
      <c r="C33" s="152">
        <v>500000</v>
      </c>
      <c r="D33" s="177">
        <v>150000</v>
      </c>
      <c r="E33" s="178">
        <v>150000</v>
      </c>
      <c r="F33" s="178">
        <v>1050000</v>
      </c>
      <c r="G33" s="178">
        <v>150000</v>
      </c>
      <c r="H33" s="178">
        <v>150000</v>
      </c>
      <c r="I33" s="178">
        <v>150000</v>
      </c>
      <c r="J33" s="178">
        <v>150000</v>
      </c>
      <c r="K33" s="178">
        <v>1110000</v>
      </c>
      <c r="L33" s="178">
        <v>150000</v>
      </c>
      <c r="M33" s="178">
        <v>150000</v>
      </c>
      <c r="N33" s="178">
        <v>150000</v>
      </c>
      <c r="O33" s="89" t="s">
        <v>147</v>
      </c>
      <c r="P33" s="151"/>
      <c r="Q33" s="87"/>
      <c r="R33" s="89"/>
      <c r="S33" s="44"/>
      <c r="T33" s="44"/>
      <c r="U33" s="44"/>
      <c r="V33" s="44"/>
      <c r="W33" s="44"/>
      <c r="X33" s="44"/>
      <c r="Y33" s="44"/>
      <c r="Z33" s="44"/>
      <c r="AA33" s="44"/>
      <c r="AB33" s="45"/>
    </row>
    <row r="34" spans="1:28" s="165" customFormat="1" x14ac:dyDescent="0.25">
      <c r="A34" s="159" t="s">
        <v>106</v>
      </c>
      <c r="B34" s="160"/>
      <c r="C34" s="161">
        <f>SUM(C3:C33)-C11</f>
        <v>70514638.299999997</v>
      </c>
      <c r="D34" s="161">
        <f t="shared" ref="D34:N34" si="0">SUM(D3:D33)</f>
        <v>12930400</v>
      </c>
      <c r="E34" s="161">
        <f t="shared" si="0"/>
        <v>18271000</v>
      </c>
      <c r="F34" s="161">
        <f t="shared" si="0"/>
        <v>15171000</v>
      </c>
      <c r="G34" s="161">
        <f t="shared" si="0"/>
        <v>14871000</v>
      </c>
      <c r="H34" s="161">
        <f t="shared" si="0"/>
        <v>34871000</v>
      </c>
      <c r="I34" s="161">
        <f t="shared" si="0"/>
        <v>24587508</v>
      </c>
      <c r="J34" s="161">
        <f t="shared" si="0"/>
        <v>15471000</v>
      </c>
      <c r="K34" s="161">
        <f t="shared" si="0"/>
        <v>22431000</v>
      </c>
      <c r="L34" s="161">
        <f t="shared" si="0"/>
        <v>15471000</v>
      </c>
      <c r="M34" s="161">
        <f t="shared" si="0"/>
        <v>16371000</v>
      </c>
      <c r="N34" s="161">
        <f t="shared" si="0"/>
        <v>16371000</v>
      </c>
      <c r="O34" s="162">
        <f>SUM(C34:N34)</f>
        <v>277331546.30000001</v>
      </c>
      <c r="P34" s="163" t="s">
        <v>111</v>
      </c>
      <c r="Q34" s="164"/>
      <c r="R34" s="164"/>
    </row>
    <row r="35" spans="1:28" s="158" customFormat="1" x14ac:dyDescent="0.25">
      <c r="A35" s="153" t="s">
        <v>107</v>
      </c>
      <c r="B35" s="166"/>
      <c r="C35" s="155">
        <f>SUM(C34:C34)-C9-C10</f>
        <v>60269731.599999994</v>
      </c>
      <c r="D35" s="154">
        <f>D34</f>
        <v>12930400</v>
      </c>
      <c r="E35" s="154">
        <f>E34</f>
        <v>18271000</v>
      </c>
      <c r="F35" s="154">
        <f>F34</f>
        <v>15171000</v>
      </c>
      <c r="G35" s="154">
        <f t="shared" ref="G35:M35" si="1">G34</f>
        <v>14871000</v>
      </c>
      <c r="H35" s="154">
        <f t="shared" si="1"/>
        <v>34871000</v>
      </c>
      <c r="I35" s="154">
        <f>I34-I10</f>
        <v>14871000</v>
      </c>
      <c r="J35" s="154">
        <f t="shared" si="1"/>
        <v>15471000</v>
      </c>
      <c r="K35" s="154">
        <f t="shared" si="1"/>
        <v>22431000</v>
      </c>
      <c r="L35" s="154">
        <f t="shared" si="1"/>
        <v>15471000</v>
      </c>
      <c r="M35" s="154">
        <f t="shared" si="1"/>
        <v>16371000</v>
      </c>
      <c r="N35" s="154">
        <f>SUM(N34)</f>
        <v>16371000</v>
      </c>
      <c r="O35" s="155">
        <f>SUM(C35:N35)</f>
        <v>257370131.59999999</v>
      </c>
      <c r="P35" s="156" t="s">
        <v>111</v>
      </c>
      <c r="Q35" s="157"/>
      <c r="R35" s="157"/>
    </row>
    <row r="36" spans="1:28" x14ac:dyDescent="0.25">
      <c r="A36" s="1"/>
      <c r="B36" s="3"/>
      <c r="C36" s="147"/>
      <c r="D36" s="172"/>
      <c r="E36" s="2"/>
      <c r="F36" s="2"/>
      <c r="G36" s="2"/>
      <c r="H36" s="2"/>
      <c r="I36" s="2"/>
      <c r="J36" s="2"/>
      <c r="K36" s="2"/>
      <c r="L36" s="2"/>
      <c r="M36" s="2"/>
      <c r="N36" s="2"/>
      <c r="P36" s="101"/>
    </row>
    <row r="37" spans="1:28" x14ac:dyDescent="0.25">
      <c r="A37" s="12"/>
      <c r="B37" s="1"/>
      <c r="D37" s="180"/>
      <c r="P37" s="101"/>
    </row>
    <row r="38" spans="1:28" x14ac:dyDescent="0.25">
      <c r="A38" s="12"/>
      <c r="B38" s="1"/>
      <c r="P38" s="101"/>
    </row>
    <row r="39" spans="1:28" x14ac:dyDescent="0.25">
      <c r="A39" s="1"/>
      <c r="B39" s="1"/>
      <c r="E39" s="13"/>
      <c r="P39" s="101"/>
    </row>
    <row r="40" spans="1:28" x14ac:dyDescent="0.25">
      <c r="A40" s="1"/>
      <c r="B40" s="1"/>
      <c r="P40" s="101"/>
    </row>
    <row r="41" spans="1:28" ht="26.25" x14ac:dyDescent="0.4">
      <c r="A41" s="1"/>
      <c r="B41" s="1"/>
      <c r="D41" s="13"/>
      <c r="K41" s="182"/>
      <c r="L41" s="173"/>
      <c r="M41" s="173"/>
      <c r="N41" s="173"/>
      <c r="O41" s="174"/>
      <c r="P41" s="175"/>
    </row>
    <row r="42" spans="1:28" x14ac:dyDescent="0.25">
      <c r="A42" s="1"/>
      <c r="B42" s="1"/>
    </row>
    <row r="43" spans="1:28" x14ac:dyDescent="0.25">
      <c r="A43" s="1"/>
      <c r="B43" s="1"/>
    </row>
    <row r="44" spans="1:28" x14ac:dyDescent="0.25">
      <c r="A44" s="1"/>
      <c r="D44" s="13"/>
      <c r="F44" s="13"/>
    </row>
    <row r="45" spans="1:28" x14ac:dyDescent="0.25">
      <c r="A45" s="1"/>
      <c r="D45" s="13"/>
    </row>
    <row r="46" spans="1:28" x14ac:dyDescent="0.25">
      <c r="A46" s="1"/>
    </row>
    <row r="47" spans="1:28" x14ac:dyDescent="0.25">
      <c r="A47" s="1"/>
      <c r="E47" s="13"/>
    </row>
    <row r="48" spans="1:28" x14ac:dyDescent="0.25">
      <c r="A48" s="1"/>
      <c r="K48" s="1" t="s">
        <v>79</v>
      </c>
    </row>
    <row r="49" spans="1:7" x14ac:dyDescent="0.25">
      <c r="A49" s="1"/>
    </row>
    <row r="50" spans="1:7" x14ac:dyDescent="0.25">
      <c r="A50" s="1"/>
      <c r="G50" s="13"/>
    </row>
    <row r="51" spans="1:7" x14ac:dyDescent="0.25">
      <c r="A51" s="1"/>
    </row>
    <row r="52" spans="1:7" x14ac:dyDescent="0.25">
      <c r="A52" s="1"/>
    </row>
    <row r="53" spans="1:7" x14ac:dyDescent="0.25">
      <c r="A53" s="1"/>
    </row>
    <row r="54" spans="1:7" x14ac:dyDescent="0.25">
      <c r="A54" s="1"/>
    </row>
    <row r="55" spans="1:7" x14ac:dyDescent="0.25">
      <c r="A55" s="1"/>
    </row>
    <row r="56" spans="1:7" x14ac:dyDescent="0.25">
      <c r="A56" s="1"/>
    </row>
  </sheetData>
  <customSheetViews>
    <customSheetView guid="{E53A21B9-28F6-4313-9696-159085F8F9D0}" scale="50" fitToPage="1" topLeftCell="D1">
      <pane ySplit="2" topLeftCell="A30" activePane="bottomLeft" state="frozen"/>
      <selection pane="bottomLeft" activeCell="P26" sqref="P26"/>
      <pageMargins left="0.31496062992125984" right="0.31496062992125984" top="0.55118110236220474" bottom="0.55118110236220474" header="0.11811023622047245" footer="0.11811023622047245"/>
      <pageSetup paperSize="9" scale="36" fitToHeight="0" orientation="landscape" r:id="rId1"/>
    </customSheetView>
    <customSheetView guid="{48DCF190-4C95-452E-9C8D-C37BD012E962}" scale="60" fitToPage="1">
      <pane ySplit="2" topLeftCell="A30" activePane="bottomLeft" state="frozen"/>
      <selection pane="bottomLeft" activeCell="C35" sqref="C35"/>
      <pageMargins left="0.31496062992125984" right="0.31496062992125984" top="0.55118110236220474" bottom="0.55118110236220474" header="0.11811023622047245" footer="0.11811023622047245"/>
      <pageSetup paperSize="9" scale="36" fitToHeight="0" orientation="landscape" r:id="rId2"/>
    </customSheetView>
    <customSheetView guid="{250232EC-58FE-4AEF-A082-7F8954EC4C01}" scale="50" fitToPage="1" topLeftCell="G1">
      <pane ySplit="2" topLeftCell="A28" activePane="bottomLeft" state="frozen"/>
      <selection pane="bottomLeft" activeCell="P33" sqref="P33"/>
      <pageMargins left="0.31496062992125984" right="0.31496062992125984" top="0.55118110236220474" bottom="0.55118110236220474" header="0.11811023622047245" footer="0.11811023622047245"/>
      <pageSetup paperSize="9" scale="36" fitToHeight="0" orientation="landscape" r:id="rId3"/>
    </customSheetView>
  </customSheetViews>
  <mergeCells count="1">
    <mergeCell ref="B1:P1"/>
  </mergeCells>
  <pageMargins left="0.31496062992125984" right="0.31496062992125984" top="0.55118110236220474" bottom="0.55118110236220474" header="0.11811023622047245" footer="0.11811023622047245"/>
  <pageSetup paperSize="9" scale="36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O29"/>
  <sheetViews>
    <sheetView topLeftCell="A22" zoomScale="61" zoomScaleNormal="60" workbookViewId="0">
      <selection activeCell="C33" sqref="C33"/>
    </sheetView>
  </sheetViews>
  <sheetFormatPr defaultColWidth="8.7109375" defaultRowHeight="15" x14ac:dyDescent="0.25"/>
  <cols>
    <col min="1" max="1" width="16.42578125" customWidth="1"/>
    <col min="2" max="2" width="47.7109375" customWidth="1"/>
    <col min="3" max="3" width="136.28515625" customWidth="1"/>
  </cols>
  <sheetData>
    <row r="1" spans="1:69" ht="30" x14ac:dyDescent="0.25">
      <c r="A1" s="4" t="s">
        <v>5</v>
      </c>
      <c r="B1" s="4" t="s">
        <v>24</v>
      </c>
      <c r="C1" s="5" t="s">
        <v>60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</row>
    <row r="2" spans="1:69" s="9" customFormat="1" ht="54" customHeight="1" x14ac:dyDescent="0.25">
      <c r="A2" s="20" t="s">
        <v>96</v>
      </c>
      <c r="B2" s="20" t="s">
        <v>49</v>
      </c>
      <c r="C2" s="20" t="s">
        <v>61</v>
      </c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</row>
    <row r="3" spans="1:69" s="9" customFormat="1" ht="66.400000000000006" customHeight="1" x14ac:dyDescent="0.25">
      <c r="A3" s="136" t="s">
        <v>0</v>
      </c>
      <c r="B3" s="20" t="s">
        <v>105</v>
      </c>
      <c r="C3" s="20" t="s">
        <v>51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</row>
    <row r="4" spans="1:69" s="9" customFormat="1" ht="30" x14ac:dyDescent="0.25">
      <c r="A4" s="136" t="s">
        <v>0</v>
      </c>
      <c r="B4" s="20" t="s">
        <v>8</v>
      </c>
      <c r="C4" s="136" t="s">
        <v>55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</row>
    <row r="5" spans="1:69" s="9" customFormat="1" ht="23.45" customHeight="1" x14ac:dyDescent="0.25">
      <c r="A5" s="136" t="s">
        <v>0</v>
      </c>
      <c r="B5" s="20" t="s">
        <v>9</v>
      </c>
      <c r="C5" s="136" t="s">
        <v>54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</row>
    <row r="6" spans="1:69" s="9" customFormat="1" ht="30" x14ac:dyDescent="0.25">
      <c r="A6" s="136" t="s">
        <v>0</v>
      </c>
      <c r="B6" s="20" t="s">
        <v>10</v>
      </c>
      <c r="C6" s="136" t="s">
        <v>53</v>
      </c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</row>
    <row r="7" spans="1:69" s="9" customFormat="1" ht="23.45" customHeight="1" x14ac:dyDescent="0.25">
      <c r="A7" s="136" t="s">
        <v>0</v>
      </c>
      <c r="B7" s="20" t="s">
        <v>11</v>
      </c>
      <c r="C7" s="136" t="s">
        <v>52</v>
      </c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</row>
    <row r="8" spans="1:69" s="8" customFormat="1" ht="180" x14ac:dyDescent="0.25">
      <c r="A8" s="140" t="s">
        <v>97</v>
      </c>
      <c r="B8" s="140" t="s">
        <v>59</v>
      </c>
      <c r="C8" s="141" t="s">
        <v>56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</row>
    <row r="9" spans="1:69" s="8" customFormat="1" ht="105" x14ac:dyDescent="0.25">
      <c r="A9" s="142" t="s">
        <v>4</v>
      </c>
      <c r="B9" s="140" t="s">
        <v>119</v>
      </c>
      <c r="C9" s="141" t="s">
        <v>56</v>
      </c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</row>
    <row r="10" spans="1:69" s="8" customFormat="1" ht="75" x14ac:dyDescent="0.25">
      <c r="A10" s="142" t="s">
        <v>4</v>
      </c>
      <c r="B10" s="140" t="s">
        <v>135</v>
      </c>
      <c r="C10" s="141" t="s">
        <v>56</v>
      </c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</row>
    <row r="11" spans="1:69" s="9" customFormat="1" ht="60" x14ac:dyDescent="0.25">
      <c r="A11" s="20" t="s">
        <v>104</v>
      </c>
      <c r="B11" s="20" t="s">
        <v>12</v>
      </c>
      <c r="C11" s="20" t="s">
        <v>57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</row>
    <row r="12" spans="1:69" s="9" customFormat="1" ht="30" x14ac:dyDescent="0.25">
      <c r="A12" s="20" t="s">
        <v>13</v>
      </c>
      <c r="B12" s="20" t="s">
        <v>1</v>
      </c>
      <c r="C12" s="20" t="s">
        <v>132</v>
      </c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  <c r="BP12" s="143"/>
      <c r="BQ12" s="143"/>
    </row>
    <row r="13" spans="1:69" s="9" customFormat="1" ht="47.25" customHeight="1" x14ac:dyDescent="0.25">
      <c r="A13" s="20" t="s">
        <v>13</v>
      </c>
      <c r="B13" s="20" t="s">
        <v>2</v>
      </c>
      <c r="C13" s="20" t="s">
        <v>50</v>
      </c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  <c r="BI13" s="143"/>
      <c r="BJ13" s="143"/>
      <c r="BK13" s="143"/>
      <c r="BL13" s="143"/>
      <c r="BM13" s="143"/>
      <c r="BN13" s="143"/>
      <c r="BO13" s="143"/>
      <c r="BP13" s="143"/>
      <c r="BQ13" s="143"/>
    </row>
    <row r="14" spans="1:69" s="9" customFormat="1" ht="84" customHeight="1" x14ac:dyDescent="0.25">
      <c r="A14" s="20" t="s">
        <v>13</v>
      </c>
      <c r="B14" s="49" t="s">
        <v>58</v>
      </c>
      <c r="C14" s="49" t="s">
        <v>109</v>
      </c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  <c r="BI14" s="143"/>
      <c r="BJ14" s="143"/>
      <c r="BK14" s="143"/>
      <c r="BL14" s="143"/>
      <c r="BM14" s="143"/>
      <c r="BN14" s="143"/>
      <c r="BO14" s="143"/>
      <c r="BP14" s="143"/>
      <c r="BQ14" s="143"/>
    </row>
    <row r="15" spans="1:69" s="24" customFormat="1" ht="45" customHeight="1" x14ac:dyDescent="0.25">
      <c r="A15" s="137" t="s">
        <v>14</v>
      </c>
      <c r="B15" s="137" t="s">
        <v>15</v>
      </c>
      <c r="C15" s="137" t="s">
        <v>123</v>
      </c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  <c r="BI15" s="143"/>
      <c r="BJ15" s="143"/>
      <c r="BK15" s="143"/>
      <c r="BL15" s="143"/>
      <c r="BM15" s="143"/>
      <c r="BN15" s="143"/>
      <c r="BO15" s="143"/>
      <c r="BP15" s="143"/>
      <c r="BQ15" s="143"/>
    </row>
    <row r="16" spans="1:69" s="24" customFormat="1" ht="60" x14ac:dyDescent="0.25">
      <c r="A16" s="137" t="s">
        <v>16</v>
      </c>
      <c r="B16" s="137" t="s">
        <v>17</v>
      </c>
      <c r="C16" s="137" t="s">
        <v>124</v>
      </c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  <c r="BI16" s="143"/>
      <c r="BJ16" s="143"/>
      <c r="BK16" s="143"/>
      <c r="BL16" s="143"/>
      <c r="BM16" s="143"/>
      <c r="BN16" s="143"/>
      <c r="BO16" s="143"/>
      <c r="BP16" s="143"/>
      <c r="BQ16" s="143"/>
    </row>
    <row r="17" spans="1:145" s="24" customFormat="1" ht="90" x14ac:dyDescent="0.25">
      <c r="A17" s="137" t="s">
        <v>19</v>
      </c>
      <c r="B17" s="137" t="s">
        <v>62</v>
      </c>
      <c r="C17" s="137" t="s">
        <v>122</v>
      </c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43"/>
      <c r="BQ17" s="143"/>
    </row>
    <row r="18" spans="1:145" s="24" customFormat="1" ht="24.95" customHeight="1" x14ac:dyDescent="0.25">
      <c r="A18" s="137" t="s">
        <v>20</v>
      </c>
      <c r="B18" s="137" t="s">
        <v>23</v>
      </c>
      <c r="C18" s="138" t="s">
        <v>126</v>
      </c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  <c r="BI18" s="143"/>
      <c r="BJ18" s="143"/>
      <c r="BK18" s="143"/>
      <c r="BL18" s="143"/>
      <c r="BM18" s="143"/>
      <c r="BN18" s="143"/>
      <c r="BO18" s="143"/>
      <c r="BP18" s="143"/>
      <c r="BQ18" s="143"/>
      <c r="BR18" s="143"/>
      <c r="BS18" s="143"/>
      <c r="BT18" s="143"/>
      <c r="BU18" s="143"/>
      <c r="BV18" s="143"/>
      <c r="BW18" s="143"/>
      <c r="BX18" s="143"/>
      <c r="BY18" s="143"/>
      <c r="BZ18" s="143"/>
      <c r="CA18" s="143"/>
      <c r="CB18" s="143"/>
      <c r="CC18" s="143"/>
      <c r="CD18" s="143"/>
      <c r="CE18" s="143"/>
      <c r="CF18" s="143"/>
      <c r="CG18" s="143"/>
      <c r="CH18" s="143"/>
      <c r="CI18" s="143"/>
      <c r="CJ18" s="143"/>
      <c r="CK18" s="143"/>
      <c r="CL18" s="143"/>
      <c r="CM18" s="143"/>
      <c r="CN18" s="143"/>
      <c r="CO18" s="143"/>
      <c r="CP18" s="143"/>
      <c r="CQ18" s="143"/>
      <c r="CR18" s="143"/>
      <c r="CS18" s="143"/>
      <c r="CT18" s="143"/>
      <c r="CU18" s="143"/>
      <c r="CV18" s="143"/>
      <c r="CW18" s="143"/>
      <c r="CX18" s="143"/>
      <c r="CY18" s="143"/>
      <c r="CZ18" s="143"/>
      <c r="DA18" s="143"/>
      <c r="DB18" s="143"/>
      <c r="DC18" s="143"/>
      <c r="DD18" s="143"/>
      <c r="DE18" s="143"/>
      <c r="DF18" s="143"/>
      <c r="DG18" s="143"/>
      <c r="DH18" s="143"/>
      <c r="DI18" s="143"/>
      <c r="DJ18" s="143"/>
      <c r="DK18" s="143"/>
      <c r="DL18" s="143"/>
      <c r="DM18" s="143"/>
      <c r="DN18" s="143"/>
      <c r="DO18" s="143"/>
      <c r="DP18" s="143"/>
      <c r="DQ18" s="143"/>
      <c r="DR18" s="143"/>
      <c r="DS18" s="143"/>
      <c r="DT18" s="143"/>
      <c r="DU18" s="143"/>
      <c r="DV18" s="143"/>
      <c r="DW18" s="143"/>
      <c r="DX18" s="143"/>
      <c r="DY18" s="143"/>
      <c r="DZ18" s="143"/>
      <c r="EA18" s="143"/>
      <c r="EB18" s="143"/>
      <c r="EC18" s="143"/>
      <c r="ED18" s="143"/>
      <c r="EE18" s="143"/>
      <c r="EF18" s="143"/>
      <c r="EG18" s="143"/>
      <c r="EH18" s="143"/>
      <c r="EI18" s="143"/>
      <c r="EJ18" s="143"/>
      <c r="EK18" s="143"/>
      <c r="EL18" s="143"/>
      <c r="EM18" s="143"/>
      <c r="EN18" s="143"/>
      <c r="EO18" s="143"/>
    </row>
    <row r="19" spans="1:145" s="24" customFormat="1" ht="59.25" customHeight="1" x14ac:dyDescent="0.25">
      <c r="A19" s="137" t="s">
        <v>21</v>
      </c>
      <c r="B19" s="137" t="s">
        <v>22</v>
      </c>
      <c r="C19" s="137" t="s">
        <v>133</v>
      </c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  <c r="BI19" s="143"/>
      <c r="BJ19" s="143"/>
      <c r="BK19" s="143"/>
      <c r="BL19" s="143"/>
      <c r="BM19" s="143"/>
      <c r="BN19" s="143"/>
      <c r="BO19" s="143"/>
      <c r="BP19" s="143"/>
      <c r="BQ19" s="143"/>
      <c r="BR19" s="143"/>
      <c r="BS19" s="143"/>
      <c r="BT19" s="143"/>
      <c r="BU19" s="143"/>
      <c r="BV19" s="143"/>
      <c r="BW19" s="143"/>
      <c r="BX19" s="143"/>
      <c r="BY19" s="143"/>
      <c r="BZ19" s="143"/>
      <c r="CA19" s="143"/>
      <c r="CB19" s="143"/>
      <c r="CC19" s="143"/>
      <c r="CD19" s="143"/>
      <c r="CE19" s="143"/>
      <c r="CF19" s="143"/>
      <c r="CG19" s="143"/>
      <c r="CH19" s="143"/>
      <c r="CI19" s="143"/>
      <c r="CJ19" s="143"/>
      <c r="CK19" s="143"/>
      <c r="CL19" s="143"/>
      <c r="CM19" s="143"/>
      <c r="CN19" s="143"/>
      <c r="CO19" s="143"/>
      <c r="CP19" s="143"/>
      <c r="CQ19" s="143"/>
      <c r="CR19" s="143"/>
      <c r="CS19" s="143"/>
      <c r="CT19" s="143"/>
      <c r="CU19" s="143"/>
      <c r="CV19" s="143"/>
      <c r="CW19" s="143"/>
      <c r="CX19" s="143"/>
      <c r="CY19" s="143"/>
      <c r="CZ19" s="143"/>
      <c r="DA19" s="143"/>
      <c r="DB19" s="143"/>
      <c r="DC19" s="143"/>
      <c r="DD19" s="143"/>
      <c r="DE19" s="143"/>
      <c r="DF19" s="143"/>
      <c r="DG19" s="143"/>
      <c r="DH19" s="143"/>
      <c r="DI19" s="143"/>
      <c r="DJ19" s="143"/>
      <c r="DK19" s="143"/>
      <c r="DL19" s="143"/>
      <c r="DM19" s="143"/>
      <c r="DN19" s="143"/>
      <c r="DO19" s="143"/>
      <c r="DP19" s="143"/>
      <c r="DQ19" s="143"/>
      <c r="DR19" s="143"/>
      <c r="DS19" s="143"/>
      <c r="DT19" s="143"/>
      <c r="DU19" s="143"/>
      <c r="DV19" s="143"/>
      <c r="DW19" s="143"/>
      <c r="DX19" s="143"/>
      <c r="DY19" s="143"/>
      <c r="DZ19" s="143"/>
      <c r="EA19" s="143"/>
      <c r="EB19" s="143"/>
      <c r="EC19" s="143"/>
      <c r="ED19" s="143"/>
      <c r="EE19" s="143"/>
      <c r="EF19" s="143"/>
      <c r="EG19" s="143"/>
      <c r="EH19" s="143"/>
      <c r="EI19" s="143"/>
      <c r="EJ19" s="143"/>
      <c r="EK19" s="143"/>
      <c r="EL19" s="143"/>
      <c r="EM19" s="143"/>
      <c r="EN19" s="143"/>
      <c r="EO19" s="143"/>
    </row>
    <row r="20" spans="1:145" s="24" customFormat="1" ht="45" x14ac:dyDescent="0.25">
      <c r="A20" s="137" t="s">
        <v>64</v>
      </c>
      <c r="B20" s="137" t="s">
        <v>65</v>
      </c>
      <c r="C20" s="137" t="s">
        <v>125</v>
      </c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  <c r="BI20" s="143"/>
      <c r="BJ20" s="143"/>
      <c r="BK20" s="143"/>
      <c r="BL20" s="143"/>
      <c r="BM20" s="143"/>
      <c r="BN20" s="143"/>
      <c r="BO20" s="143"/>
      <c r="BP20" s="143"/>
      <c r="BQ20" s="143"/>
      <c r="BR20" s="143"/>
      <c r="BS20" s="143"/>
      <c r="BT20" s="143"/>
      <c r="BU20" s="143"/>
      <c r="BV20" s="143"/>
      <c r="BW20" s="143"/>
      <c r="BX20" s="143"/>
      <c r="BY20" s="143"/>
      <c r="BZ20" s="143"/>
      <c r="CA20" s="143"/>
      <c r="CB20" s="143"/>
      <c r="CC20" s="143"/>
      <c r="CD20" s="143"/>
      <c r="CE20" s="143"/>
      <c r="CF20" s="143"/>
      <c r="CG20" s="143"/>
      <c r="CH20" s="143"/>
      <c r="CI20" s="143"/>
      <c r="CJ20" s="143"/>
      <c r="CK20" s="143"/>
      <c r="CL20" s="143"/>
      <c r="CM20" s="143"/>
      <c r="CN20" s="143"/>
      <c r="CO20" s="143"/>
      <c r="CP20" s="143"/>
      <c r="CQ20" s="143"/>
      <c r="CR20" s="143"/>
      <c r="CS20" s="143"/>
      <c r="CT20" s="143"/>
      <c r="CU20" s="143"/>
      <c r="CV20" s="143"/>
      <c r="CW20" s="143"/>
      <c r="CX20" s="143"/>
      <c r="CY20" s="143"/>
      <c r="CZ20" s="143"/>
      <c r="DA20" s="143"/>
      <c r="DB20" s="143"/>
      <c r="DC20" s="143"/>
      <c r="DD20" s="143"/>
      <c r="DE20" s="143"/>
      <c r="DF20" s="143"/>
      <c r="DG20" s="143"/>
      <c r="DH20" s="143"/>
      <c r="DI20" s="143"/>
      <c r="DJ20" s="143"/>
      <c r="DK20" s="143"/>
      <c r="DL20" s="143"/>
      <c r="DM20" s="143"/>
      <c r="DN20" s="143"/>
      <c r="DO20" s="143"/>
      <c r="DP20" s="143"/>
      <c r="DQ20" s="143"/>
      <c r="DR20" s="143"/>
      <c r="DS20" s="143"/>
      <c r="DT20" s="143"/>
      <c r="DU20" s="143"/>
      <c r="DV20" s="143"/>
      <c r="DW20" s="143"/>
      <c r="DX20" s="143"/>
      <c r="DY20" s="143"/>
      <c r="DZ20" s="143"/>
      <c r="EA20" s="143"/>
      <c r="EB20" s="143"/>
      <c r="EC20" s="143"/>
      <c r="ED20" s="143"/>
      <c r="EE20" s="143"/>
      <c r="EF20" s="143"/>
      <c r="EG20" s="143"/>
      <c r="EH20" s="143"/>
      <c r="EI20" s="143"/>
      <c r="EJ20" s="143"/>
      <c r="EK20" s="143"/>
      <c r="EL20" s="143"/>
      <c r="EM20" s="143"/>
      <c r="EN20" s="143"/>
      <c r="EO20" s="143"/>
    </row>
    <row r="21" spans="1:145" s="24" customFormat="1" ht="60.6" customHeight="1" x14ac:dyDescent="0.25">
      <c r="A21" s="137" t="s">
        <v>93</v>
      </c>
      <c r="B21" s="137" t="s">
        <v>94</v>
      </c>
      <c r="C21" s="144" t="s">
        <v>127</v>
      </c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  <c r="BI21" s="143"/>
      <c r="BJ21" s="143"/>
      <c r="BK21" s="143"/>
      <c r="BL21" s="143"/>
      <c r="BM21" s="143"/>
      <c r="BN21" s="143"/>
      <c r="BO21" s="143"/>
      <c r="BP21" s="143"/>
      <c r="BQ21" s="143"/>
      <c r="BR21" s="143"/>
      <c r="BS21" s="143"/>
      <c r="BT21" s="143"/>
      <c r="BU21" s="143"/>
      <c r="BV21" s="143"/>
      <c r="BW21" s="143"/>
      <c r="BX21" s="143"/>
      <c r="BY21" s="143"/>
      <c r="BZ21" s="143"/>
      <c r="CA21" s="143"/>
      <c r="CB21" s="143"/>
      <c r="CC21" s="143"/>
      <c r="CD21" s="143"/>
      <c r="CE21" s="143"/>
      <c r="CF21" s="143"/>
      <c r="CG21" s="143"/>
      <c r="CH21" s="143"/>
      <c r="CI21" s="143"/>
      <c r="CJ21" s="143"/>
      <c r="CK21" s="143"/>
      <c r="CL21" s="143"/>
      <c r="CM21" s="143"/>
      <c r="CN21" s="143"/>
      <c r="CO21" s="143"/>
      <c r="CP21" s="143"/>
      <c r="CQ21" s="143"/>
      <c r="CR21" s="143"/>
      <c r="CS21" s="143"/>
      <c r="CT21" s="143"/>
      <c r="CU21" s="143"/>
      <c r="CV21" s="143"/>
      <c r="CW21" s="143"/>
      <c r="CX21" s="143"/>
      <c r="CY21" s="143"/>
      <c r="CZ21" s="143"/>
      <c r="DA21" s="143"/>
      <c r="DB21" s="143"/>
      <c r="DC21" s="143"/>
      <c r="DD21" s="143"/>
      <c r="DE21" s="143"/>
      <c r="DF21" s="143"/>
      <c r="DG21" s="143"/>
      <c r="DH21" s="143"/>
      <c r="DI21" s="143"/>
      <c r="DJ21" s="143"/>
      <c r="DK21" s="143"/>
      <c r="DL21" s="143"/>
      <c r="DM21" s="143"/>
      <c r="DN21" s="143"/>
      <c r="DO21" s="143"/>
      <c r="DP21" s="143"/>
      <c r="DQ21" s="143"/>
      <c r="DR21" s="143"/>
      <c r="DS21" s="143"/>
      <c r="DT21" s="143"/>
      <c r="DU21" s="143"/>
      <c r="DV21" s="143"/>
      <c r="DW21" s="143"/>
      <c r="DX21" s="143"/>
      <c r="DY21" s="143"/>
      <c r="DZ21" s="143"/>
      <c r="EA21" s="143"/>
      <c r="EB21" s="143"/>
      <c r="EC21" s="143"/>
      <c r="ED21" s="143"/>
      <c r="EE21" s="143"/>
      <c r="EF21" s="143"/>
      <c r="EG21" s="143"/>
      <c r="EH21" s="143"/>
      <c r="EI21" s="143"/>
      <c r="EJ21" s="143"/>
      <c r="EK21" s="143"/>
      <c r="EL21" s="143"/>
      <c r="EM21" s="143"/>
      <c r="EN21" s="143"/>
      <c r="EO21" s="143"/>
    </row>
    <row r="22" spans="1:145" s="24" customFormat="1" ht="52.5" customHeight="1" x14ac:dyDescent="0.25">
      <c r="A22" s="23" t="s">
        <v>66</v>
      </c>
      <c r="B22" s="47" t="s">
        <v>76</v>
      </c>
      <c r="C22" s="83" t="s">
        <v>128</v>
      </c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3"/>
      <c r="BU22" s="143"/>
      <c r="BV22" s="143"/>
      <c r="BW22" s="143"/>
      <c r="BX22" s="143"/>
      <c r="BY22" s="143"/>
      <c r="BZ22" s="143"/>
      <c r="CA22" s="143"/>
      <c r="CB22" s="143"/>
      <c r="CC22" s="143"/>
      <c r="CD22" s="143"/>
      <c r="CE22" s="143"/>
      <c r="CF22" s="143"/>
      <c r="CG22" s="143"/>
      <c r="CH22" s="143"/>
      <c r="CI22" s="143"/>
      <c r="CJ22" s="143"/>
      <c r="CK22" s="143"/>
      <c r="CL22" s="143"/>
      <c r="CM22" s="143"/>
      <c r="CN22" s="143"/>
      <c r="CO22" s="143"/>
      <c r="CP22" s="143"/>
      <c r="CQ22" s="143"/>
      <c r="CR22" s="143"/>
      <c r="CS22" s="143"/>
      <c r="CT22" s="143"/>
      <c r="CU22" s="143"/>
      <c r="CV22" s="143"/>
      <c r="CW22" s="143"/>
      <c r="CX22" s="143"/>
      <c r="CY22" s="143"/>
      <c r="CZ22" s="143"/>
      <c r="DA22" s="143"/>
      <c r="DB22" s="143"/>
      <c r="DC22" s="143"/>
      <c r="DD22" s="143"/>
      <c r="DE22" s="143"/>
      <c r="DF22" s="143"/>
      <c r="DG22" s="143"/>
      <c r="DH22" s="143"/>
      <c r="DI22" s="143"/>
      <c r="DJ22" s="143"/>
      <c r="DK22" s="143"/>
      <c r="DL22" s="143"/>
      <c r="DM22" s="143"/>
      <c r="DN22" s="143"/>
      <c r="DO22" s="143"/>
      <c r="DP22" s="143"/>
      <c r="DQ22" s="143"/>
      <c r="DR22" s="143"/>
      <c r="DS22" s="143"/>
      <c r="DT22" s="143"/>
      <c r="DU22" s="143"/>
      <c r="DV22" s="143"/>
      <c r="DW22" s="143"/>
      <c r="DX22" s="143"/>
      <c r="DY22" s="143"/>
      <c r="DZ22" s="143"/>
      <c r="EA22" s="143"/>
      <c r="EB22" s="143"/>
      <c r="EC22" s="143"/>
      <c r="ED22" s="143"/>
      <c r="EE22" s="143"/>
      <c r="EF22" s="143"/>
      <c r="EG22" s="143"/>
      <c r="EH22" s="143"/>
      <c r="EI22" s="143"/>
      <c r="EJ22" s="143"/>
      <c r="EK22" s="143"/>
      <c r="EL22" s="143"/>
      <c r="EM22" s="143"/>
      <c r="EN22" s="143"/>
      <c r="EO22" s="143"/>
    </row>
    <row r="23" spans="1:145" s="24" customFormat="1" ht="36.950000000000003" customHeight="1" x14ac:dyDescent="0.25">
      <c r="A23" s="23" t="s">
        <v>66</v>
      </c>
      <c r="B23" s="23" t="s">
        <v>75</v>
      </c>
      <c r="C23" s="82" t="s">
        <v>129</v>
      </c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</row>
    <row r="24" spans="1:145" s="24" customFormat="1" ht="30" x14ac:dyDescent="0.25">
      <c r="A24" s="23" t="s">
        <v>66</v>
      </c>
      <c r="B24" s="26" t="s">
        <v>74</v>
      </c>
      <c r="C24" s="83" t="s">
        <v>67</v>
      </c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</row>
    <row r="25" spans="1:145" s="24" customFormat="1" ht="45" x14ac:dyDescent="0.25">
      <c r="A25" s="23" t="s">
        <v>66</v>
      </c>
      <c r="B25" s="26" t="s">
        <v>73</v>
      </c>
      <c r="C25" s="83" t="s">
        <v>68</v>
      </c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143"/>
      <c r="CI25" s="143"/>
      <c r="CJ25" s="143"/>
      <c r="CK25" s="143"/>
      <c r="CL25" s="143"/>
      <c r="CM25" s="143"/>
      <c r="CN25" s="143"/>
      <c r="CO25" s="143"/>
      <c r="CP25" s="143"/>
      <c r="CQ25" s="143"/>
      <c r="CR25" s="143"/>
      <c r="CS25" s="143"/>
      <c r="CT25" s="143"/>
      <c r="CU25" s="143"/>
      <c r="CV25" s="143"/>
      <c r="CW25" s="143"/>
      <c r="CX25" s="143"/>
      <c r="CY25" s="143"/>
      <c r="CZ25" s="143"/>
      <c r="DA25" s="143"/>
      <c r="DB25" s="143"/>
      <c r="DC25" s="143"/>
      <c r="DD25" s="143"/>
      <c r="DE25" s="143"/>
      <c r="DF25" s="143"/>
      <c r="DG25" s="143"/>
      <c r="DH25" s="143"/>
      <c r="DI25" s="143"/>
      <c r="DJ25" s="143"/>
      <c r="DK25" s="143"/>
      <c r="DL25" s="143"/>
      <c r="DM25" s="143"/>
      <c r="DN25" s="143"/>
      <c r="DO25" s="143"/>
      <c r="DP25" s="143"/>
      <c r="DQ25" s="143"/>
      <c r="DR25" s="143"/>
      <c r="DS25" s="143"/>
      <c r="DT25" s="143"/>
      <c r="DU25" s="143"/>
      <c r="DV25" s="143"/>
      <c r="DW25" s="143"/>
      <c r="DX25" s="143"/>
      <c r="DY25" s="143"/>
      <c r="DZ25" s="143"/>
      <c r="EA25" s="143"/>
      <c r="EB25" s="143"/>
      <c r="EC25" s="143"/>
      <c r="ED25" s="143"/>
      <c r="EE25" s="143"/>
      <c r="EF25" s="143"/>
      <c r="EG25" s="143"/>
      <c r="EH25" s="143"/>
      <c r="EI25" s="143"/>
      <c r="EJ25" s="143"/>
      <c r="EK25" s="143"/>
      <c r="EL25" s="143"/>
      <c r="EM25" s="143"/>
      <c r="EN25" s="143"/>
      <c r="EO25" s="143"/>
    </row>
    <row r="26" spans="1:145" s="24" customFormat="1" ht="45" x14ac:dyDescent="0.25">
      <c r="A26" s="23" t="s">
        <v>66</v>
      </c>
      <c r="B26" s="139" t="s">
        <v>72</v>
      </c>
      <c r="C26" s="83" t="s">
        <v>69</v>
      </c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43"/>
      <c r="CI26" s="143"/>
      <c r="CJ26" s="143"/>
      <c r="CK26" s="143"/>
      <c r="CL26" s="143"/>
      <c r="CM26" s="143"/>
      <c r="CN26" s="143"/>
      <c r="CO26" s="143"/>
      <c r="CP26" s="143"/>
      <c r="CQ26" s="143"/>
      <c r="CR26" s="143"/>
      <c r="CS26" s="143"/>
      <c r="CT26" s="143"/>
      <c r="CU26" s="143"/>
      <c r="CV26" s="143"/>
      <c r="CW26" s="143"/>
      <c r="CX26" s="143"/>
      <c r="CY26" s="143"/>
      <c r="CZ26" s="143"/>
      <c r="DA26" s="143"/>
      <c r="DB26" s="143"/>
      <c r="DC26" s="143"/>
      <c r="DD26" s="143"/>
      <c r="DE26" s="143"/>
      <c r="DF26" s="143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43"/>
      <c r="EE26" s="143"/>
      <c r="EF26" s="143"/>
      <c r="EG26" s="143"/>
      <c r="EH26" s="143"/>
      <c r="EI26" s="143"/>
      <c r="EJ26" s="143"/>
      <c r="EK26" s="143"/>
      <c r="EL26" s="143"/>
      <c r="EM26" s="143"/>
      <c r="EN26" s="143"/>
      <c r="EO26" s="143"/>
    </row>
    <row r="27" spans="1:145" s="24" customFormat="1" ht="75" x14ac:dyDescent="0.25">
      <c r="A27" s="23" t="s">
        <v>66</v>
      </c>
      <c r="B27" s="73" t="s">
        <v>71</v>
      </c>
      <c r="C27" s="83" t="s">
        <v>70</v>
      </c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  <c r="BI27" s="143"/>
      <c r="BJ27" s="143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E27" s="143"/>
      <c r="CF27" s="143"/>
      <c r="CG27" s="143"/>
      <c r="CH27" s="143"/>
      <c r="CI27" s="143"/>
      <c r="CJ27" s="143"/>
      <c r="CK27" s="143"/>
      <c r="CL27" s="143"/>
      <c r="CM27" s="143"/>
      <c r="CN27" s="143"/>
      <c r="CO27" s="143"/>
      <c r="CP27" s="143"/>
      <c r="CQ27" s="143"/>
      <c r="CR27" s="143"/>
      <c r="CS27" s="143"/>
      <c r="CT27" s="143"/>
      <c r="CU27" s="143"/>
      <c r="CV27" s="143"/>
      <c r="CW27" s="143"/>
      <c r="CX27" s="143"/>
      <c r="CY27" s="143"/>
      <c r="CZ27" s="143"/>
      <c r="DA27" s="143"/>
      <c r="DB27" s="143"/>
      <c r="DC27" s="143"/>
      <c r="DD27" s="143"/>
      <c r="DE27" s="143"/>
      <c r="DF27" s="143"/>
      <c r="DG27" s="143"/>
      <c r="DH27" s="143"/>
      <c r="DI27" s="143"/>
      <c r="DJ27" s="143"/>
      <c r="DK27" s="143"/>
      <c r="DL27" s="143"/>
      <c r="DM27" s="143"/>
      <c r="DN27" s="143"/>
      <c r="DO27" s="143"/>
      <c r="DP27" s="143"/>
      <c r="DQ27" s="143"/>
      <c r="DR27" s="143"/>
      <c r="DS27" s="143"/>
      <c r="DT27" s="143"/>
      <c r="DU27" s="143"/>
      <c r="DV27" s="143"/>
      <c r="DW27" s="143"/>
      <c r="DX27" s="143"/>
      <c r="DY27" s="143"/>
      <c r="DZ27" s="143"/>
      <c r="EA27" s="143"/>
      <c r="EB27" s="143"/>
      <c r="EC27" s="143"/>
      <c r="ED27" s="143"/>
      <c r="EE27" s="143"/>
      <c r="EF27" s="143"/>
      <c r="EG27" s="143"/>
      <c r="EH27" s="143"/>
      <c r="EI27" s="143"/>
      <c r="EJ27" s="143"/>
      <c r="EK27" s="143"/>
      <c r="EL27" s="143"/>
      <c r="EM27" s="143"/>
      <c r="EN27" s="143"/>
      <c r="EO27" s="143"/>
    </row>
    <row r="28" spans="1:145" s="24" customFormat="1" ht="30" x14ac:dyDescent="0.25">
      <c r="A28" s="23" t="s">
        <v>66</v>
      </c>
      <c r="B28" s="26" t="s">
        <v>131</v>
      </c>
      <c r="C28" s="83" t="s">
        <v>130</v>
      </c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43"/>
      <c r="BQ28" s="143"/>
      <c r="BR28" s="143"/>
      <c r="BS28" s="143"/>
      <c r="BT28" s="143"/>
      <c r="BU28" s="143"/>
      <c r="BV28" s="143"/>
      <c r="BW28" s="143"/>
      <c r="BX28" s="143"/>
      <c r="BY28" s="143"/>
      <c r="BZ28" s="143"/>
      <c r="CA28" s="143"/>
      <c r="CB28" s="143"/>
      <c r="CC28" s="143"/>
      <c r="CD28" s="143"/>
      <c r="CE28" s="143"/>
      <c r="CF28" s="143"/>
      <c r="CG28" s="143"/>
      <c r="CH28" s="143"/>
      <c r="CI28" s="143"/>
      <c r="CJ28" s="143"/>
      <c r="CK28" s="143"/>
      <c r="CL28" s="143"/>
      <c r="CM28" s="143"/>
      <c r="CN28" s="143"/>
      <c r="CO28" s="143"/>
      <c r="CP28" s="143"/>
      <c r="CQ28" s="143"/>
      <c r="CR28" s="143"/>
      <c r="CS28" s="143"/>
      <c r="CT28" s="143"/>
      <c r="CU28" s="143"/>
      <c r="CV28" s="143"/>
      <c r="CW28" s="143"/>
      <c r="CX28" s="143"/>
      <c r="CY28" s="143"/>
      <c r="CZ28" s="143"/>
      <c r="DA28" s="143"/>
      <c r="DB28" s="143"/>
      <c r="DC28" s="143"/>
      <c r="DD28" s="143"/>
      <c r="DE28" s="143"/>
      <c r="DF28" s="143"/>
      <c r="DG28" s="143"/>
      <c r="DH28" s="143"/>
      <c r="DI28" s="143"/>
      <c r="DJ28" s="143"/>
      <c r="DK28" s="143"/>
      <c r="DL28" s="143"/>
      <c r="DM28" s="143"/>
      <c r="DN28" s="143"/>
      <c r="DO28" s="143"/>
      <c r="DP28" s="143"/>
      <c r="DQ28" s="143"/>
      <c r="DR28" s="143"/>
      <c r="DS28" s="143"/>
      <c r="DT28" s="143"/>
      <c r="DU28" s="143"/>
      <c r="DV28" s="143"/>
      <c r="DW28" s="143"/>
      <c r="DX28" s="143"/>
      <c r="DY28" s="143"/>
      <c r="DZ28" s="143"/>
      <c r="EA28" s="143"/>
      <c r="EB28" s="143"/>
      <c r="EC28" s="143"/>
      <c r="ED28" s="143"/>
      <c r="EE28" s="143"/>
      <c r="EF28" s="143"/>
      <c r="EG28" s="143"/>
      <c r="EH28" s="143"/>
      <c r="EI28" s="143"/>
      <c r="EJ28" s="143"/>
      <c r="EK28" s="143"/>
      <c r="EL28" s="143"/>
      <c r="EM28" s="143"/>
      <c r="EN28" s="143"/>
      <c r="EO28" s="143"/>
    </row>
    <row r="29" spans="1:145" s="24" customFormat="1" ht="44.25" customHeight="1" x14ac:dyDescent="0.25">
      <c r="A29" s="26" t="s">
        <v>91</v>
      </c>
      <c r="B29" s="26" t="s">
        <v>92</v>
      </c>
      <c r="C29" s="181" t="s">
        <v>136</v>
      </c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  <c r="BI29" s="171"/>
      <c r="BJ29" s="171"/>
      <c r="BK29" s="171"/>
      <c r="BL29" s="171"/>
      <c r="BM29" s="171"/>
      <c r="BN29" s="171"/>
      <c r="BO29" s="171"/>
      <c r="BP29" s="171"/>
      <c r="BQ29" s="171"/>
      <c r="BR29" s="171"/>
      <c r="BS29" s="171"/>
      <c r="BT29" s="171"/>
      <c r="BU29" s="171"/>
      <c r="BV29" s="171"/>
      <c r="BW29" s="171"/>
      <c r="BX29" s="171"/>
    </row>
  </sheetData>
  <customSheetViews>
    <customSheetView guid="{E53A21B9-28F6-4313-9696-159085F8F9D0}" scale="61" fitToPage="1" topLeftCell="A22">
      <selection activeCell="C33" sqref="C33"/>
      <pageMargins left="0.31496062992125984" right="0.31496062992125984" top="0.55118110236220474" bottom="0.55118110236220474" header="0.31496062992125984" footer="0.31496062992125984"/>
      <printOptions horizontalCentered="1"/>
      <pageSetup paperSize="9" scale="63" orientation="landscape" r:id="rId1"/>
    </customSheetView>
    <customSheetView guid="{48DCF190-4C95-452E-9C8D-C37BD012E962}" scale="61" fitToPage="1" topLeftCell="A4">
      <selection activeCell="C15" sqref="C15"/>
      <pageMargins left="0.31496062992125984" right="0.31496062992125984" top="0.55118110236220474" bottom="0.55118110236220474" header="0.31496062992125984" footer="0.31496062992125984"/>
      <printOptions horizontalCentered="1"/>
      <pageSetup paperSize="9" scale="63" orientation="landscape" r:id="rId2"/>
    </customSheetView>
    <customSheetView guid="{250232EC-58FE-4AEF-A082-7F8954EC4C01}" scale="61" fitToPage="1" topLeftCell="A22">
      <selection activeCell="C33" sqref="C33"/>
      <pageMargins left="0.31496062992125984" right="0.31496062992125984" top="0.55118110236220474" bottom="0.55118110236220474" header="0.31496062992125984" footer="0.31496062992125984"/>
      <printOptions horizontalCentered="1"/>
      <pageSetup paperSize="9" scale="63" orientation="landscape" r:id="rId3"/>
    </customSheetView>
  </customSheetViews>
  <printOptions horizontalCentered="1"/>
  <pageMargins left="0.31496062992125984" right="0.31496062992125984" top="0.55118110236220474" bottom="0.55118110236220474" header="0.31496062992125984" footer="0.31496062992125984"/>
  <pageSetup paperSize="9" scale="63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 do OSR</vt:lpstr>
      <vt:lpstr>szczegółowa kalkulacja</vt:lpstr>
    </vt:vector>
  </TitlesOfParts>
  <Company>MSWiA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MSWiA</dc:creator>
  <cp:lastModifiedBy>Misiec Ewa</cp:lastModifiedBy>
  <cp:lastPrinted>2021-11-08T13:25:59Z</cp:lastPrinted>
  <dcterms:created xsi:type="dcterms:W3CDTF">2020-05-22T08:42:59Z</dcterms:created>
  <dcterms:modified xsi:type="dcterms:W3CDTF">2022-01-25T15:40:21Z</dcterms:modified>
</cp:coreProperties>
</file>